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2\BGOA-Bulgaria on Air\TV Ratecards\Bloomberg Templates\"/>
    </mc:Choice>
  </mc:AlternateContent>
  <xr:revisionPtr revIDLastSave="0" documentId="13_ncr:1_{B9EA521E-F24E-4D84-9132-371A2FDC4F3E}" xr6:coauthVersionLast="47" xr6:coauthVersionMax="47" xr10:uidLastSave="{00000000-0000-0000-0000-000000000000}"/>
  <bookViews>
    <workbookView xWindow="38280" yWindow="-120" windowWidth="38640" windowHeight="21390" activeTab="1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'Mon-Fri'!$A$36:$BU$107</definedName>
    <definedName name="_xlnm._FilterDatabase" localSheetId="2" hidden="1">'Sat-Sun'!$A$36:$BT$97</definedName>
    <definedName name="length">List!$B$3:$B$15</definedName>
    <definedName name="_xlnm.Print_Area" localSheetId="0">'Campaign Total'!$A$1:$O$70</definedName>
    <definedName name="_xlnm.Print_Area" localSheetId="1">'Mon-Fri'!$A$1:$AO$107</definedName>
    <definedName name="_xlnm.Print_Area" localSheetId="2">'Sat-Sun'!$A$1:$AL$98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5" l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Q35" i="5"/>
  <c r="X35" i="5" s="1"/>
  <c r="AE35" i="5" s="1"/>
  <c r="AL35" i="5" s="1"/>
  <c r="G95" i="5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T35" i="4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O36" i="4" l="1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A35" i="4"/>
  <c r="AH35" i="4" s="1"/>
  <c r="AO35" i="4" s="1"/>
  <c r="AG107" i="4"/>
  <c r="AF107" i="4"/>
  <c r="AE107" i="4"/>
  <c r="AD107" i="4"/>
  <c r="AC107" i="4"/>
  <c r="AB107" i="4"/>
  <c r="AA107" i="4"/>
  <c r="AD97" i="5"/>
  <c r="AC97" i="5"/>
  <c r="AB97" i="5"/>
  <c r="AA97" i="5"/>
  <c r="Z97" i="5"/>
  <c r="Y97" i="5"/>
  <c r="X97" i="5"/>
  <c r="P97" i="5"/>
  <c r="O97" i="5"/>
  <c r="N97" i="5"/>
  <c r="M97" i="5"/>
  <c r="L97" i="5"/>
  <c r="K97" i="5"/>
  <c r="S107" i="4"/>
  <c r="R107" i="4"/>
  <c r="Q107" i="4"/>
  <c r="P107" i="4"/>
  <c r="O107" i="4"/>
  <c r="N107" i="4"/>
  <c r="AK97" i="5" l="1"/>
  <c r="AJ97" i="5"/>
  <c r="AI97" i="5"/>
  <c r="AH97" i="5"/>
  <c r="AG97" i="5"/>
  <c r="AF97" i="5"/>
  <c r="AE97" i="5"/>
  <c r="Z107" i="4"/>
  <c r="Y107" i="4"/>
  <c r="X107" i="4"/>
  <c r="W107" i="4"/>
  <c r="V107" i="4"/>
  <c r="U107" i="4"/>
  <c r="T107" i="4"/>
  <c r="AL97" i="5" l="1"/>
  <c r="AO107" i="4"/>
  <c r="AN107" i="4"/>
  <c r="AM107" i="4"/>
  <c r="AL107" i="4"/>
  <c r="AK107" i="4"/>
  <c r="AJ107" i="4"/>
  <c r="AI107" i="4"/>
  <c r="AH107" i="4"/>
  <c r="W97" i="5"/>
  <c r="V97" i="5"/>
  <c r="U97" i="5"/>
  <c r="T97" i="5"/>
  <c r="S97" i="5"/>
  <c r="R97" i="5"/>
  <c r="Q97" i="5"/>
  <c r="BE91" i="4" l="1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AR91" i="4"/>
  <c r="BG91" i="4" s="1"/>
  <c r="AQ91" i="4"/>
  <c r="BF91" i="4" s="1"/>
  <c r="BB88" i="5" l="1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AP88" i="5"/>
  <c r="BE88" i="5" s="1"/>
  <c r="AO88" i="5"/>
  <c r="BD88" i="5" s="1"/>
  <c r="AN88" i="5"/>
  <c r="BC88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AP57" i="5"/>
  <c r="BE57" i="5" s="1"/>
  <c r="AO57" i="5"/>
  <c r="BD57" i="5" s="1"/>
  <c r="AN57" i="5"/>
  <c r="BC57" i="5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AS89" i="4"/>
  <c r="BH89" i="4" s="1"/>
  <c r="AR89" i="4"/>
  <c r="BG89" i="4" s="1"/>
  <c r="AQ89" i="4"/>
  <c r="BF89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AS88" i="4"/>
  <c r="BH88" i="4" s="1"/>
  <c r="AR88" i="4"/>
  <c r="BG88" i="4" s="1"/>
  <c r="AQ88" i="4"/>
  <c r="BF88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AS84" i="4"/>
  <c r="BH84" i="4" s="1"/>
  <c r="AR84" i="4"/>
  <c r="BG84" i="4" s="1"/>
  <c r="AQ84" i="4"/>
  <c r="BF84" i="4" s="1"/>
  <c r="K89" i="4" l="1"/>
  <c r="L89" i="4"/>
  <c r="BE103" i="4" l="1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AS103" i="4"/>
  <c r="BH103" i="4" s="1"/>
  <c r="AR103" i="4"/>
  <c r="BG103" i="4" s="1"/>
  <c r="AQ103" i="4"/>
  <c r="BF103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AS102" i="4"/>
  <c r="BH102" i="4" s="1"/>
  <c r="AR102" i="4"/>
  <c r="BG102" i="4" s="1"/>
  <c r="AQ102" i="4"/>
  <c r="BF102" i="4" s="1"/>
  <c r="BB59" i="5" l="1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AP59" i="5"/>
  <c r="BE59" i="5" s="1"/>
  <c r="AO59" i="5"/>
  <c r="BD59" i="5" s="1"/>
  <c r="AN59" i="5"/>
  <c r="BC59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AO58" i="5"/>
  <c r="BD58" i="5" s="1"/>
  <c r="AN58" i="5"/>
  <c r="BC58" i="5" s="1"/>
  <c r="I58" i="5" l="1"/>
  <c r="H58" i="5"/>
  <c r="BE95" i="4" l="1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H95" i="4" s="1"/>
  <c r="AR95" i="4"/>
  <c r="BG95" i="4" s="1"/>
  <c r="AQ95" i="4"/>
  <c r="BF95" i="4" s="1"/>
  <c r="BB45" i="5" l="1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AO45" i="5"/>
  <c r="BD45" i="5" s="1"/>
  <c r="AN45" i="5"/>
  <c r="BC45" i="5" s="1"/>
  <c r="G36" i="5" l="1"/>
  <c r="B35" i="5" l="1"/>
  <c r="BB74" i="5" l="1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AP74" i="5"/>
  <c r="BE74" i="5" s="1"/>
  <c r="AO74" i="5"/>
  <c r="BD74" i="5" s="1"/>
  <c r="AN74" i="5"/>
  <c r="BC74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AP66" i="5"/>
  <c r="BE66" i="5" s="1"/>
  <c r="AO66" i="5"/>
  <c r="BD66" i="5" s="1"/>
  <c r="AN66" i="5"/>
  <c r="BC66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BG60" i="5" s="1"/>
  <c r="AQ60" i="5"/>
  <c r="BF60" i="5" s="1"/>
  <c r="AP60" i="5"/>
  <c r="BE60" i="5" s="1"/>
  <c r="AO60" i="5"/>
  <c r="AN60" i="5"/>
  <c r="BC60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BF47" i="5" s="1"/>
  <c r="AP47" i="5"/>
  <c r="BE47" i="5" s="1"/>
  <c r="AO47" i="5"/>
  <c r="AN47" i="5"/>
  <c r="BC47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AO39" i="5"/>
  <c r="BD39" i="5" s="1"/>
  <c r="AN39" i="5"/>
  <c r="BC39" i="5" s="1"/>
  <c r="I74" i="5" l="1"/>
  <c r="H74" i="5"/>
  <c r="H66" i="5"/>
  <c r="I66" i="5"/>
  <c r="H60" i="5"/>
  <c r="BD60" i="5"/>
  <c r="I60" i="5" s="1"/>
  <c r="H47" i="5"/>
  <c r="BD47" i="5"/>
  <c r="I47" i="5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AS100" i="4"/>
  <c r="BH100" i="4" s="1"/>
  <c r="AR100" i="4"/>
  <c r="BG100" i="4" s="1"/>
  <c r="AQ100" i="4"/>
  <c r="BF100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AS83" i="4"/>
  <c r="BH83" i="4" s="1"/>
  <c r="AR83" i="4"/>
  <c r="BG83" i="4" s="1"/>
  <c r="AQ83" i="4"/>
  <c r="BF83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BJ82" i="4" s="1"/>
  <c r="AT82" i="4"/>
  <c r="BI82" i="4" s="1"/>
  <c r="AS82" i="4"/>
  <c r="BH82" i="4" s="1"/>
  <c r="AR82" i="4"/>
  <c r="AQ82" i="4"/>
  <c r="BF82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AR78" i="4"/>
  <c r="BG78" i="4" s="1"/>
  <c r="AQ78" i="4"/>
  <c r="BF78" i="4" s="1"/>
  <c r="K82" i="4" l="1"/>
  <c r="BG82" i="4"/>
  <c r="L82" i="4" s="1"/>
  <c r="L78" i="4"/>
  <c r="K78" i="4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AS70" i="4"/>
  <c r="BH70" i="4" s="1"/>
  <c r="AR70" i="4"/>
  <c r="BG70" i="4" s="1"/>
  <c r="AQ70" i="4"/>
  <c r="BF70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AS53" i="4"/>
  <c r="BH53" i="4" s="1"/>
  <c r="AR53" i="4"/>
  <c r="BG53" i="4" s="1"/>
  <c r="AQ53" i="4"/>
  <c r="BF53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AR51" i="4"/>
  <c r="BG51" i="4" s="1"/>
  <c r="AQ51" i="4"/>
  <c r="BF51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AS50" i="4"/>
  <c r="BH50" i="4" s="1"/>
  <c r="AR50" i="4"/>
  <c r="BG50" i="4" s="1"/>
  <c r="AQ50" i="4"/>
  <c r="BF50" i="4" s="1"/>
  <c r="BE48" i="4" l="1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AR48" i="4"/>
  <c r="BG48" i="4" s="1"/>
  <c r="AQ48" i="4"/>
  <c r="BF48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AR46" i="4"/>
  <c r="BG46" i="4" s="1"/>
  <c r="AQ46" i="4"/>
  <c r="BF46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AR45" i="4"/>
  <c r="BG45" i="4" s="1"/>
  <c r="AQ45" i="4"/>
  <c r="BF45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AR44" i="4"/>
  <c r="BG44" i="4" s="1"/>
  <c r="AQ44" i="4"/>
  <c r="BF44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BI43" i="4" s="1"/>
  <c r="AS43" i="4"/>
  <c r="BH43" i="4" s="1"/>
  <c r="AR43" i="4"/>
  <c r="AQ43" i="4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AR42" i="4"/>
  <c r="BG42" i="4" s="1"/>
  <c r="AQ42" i="4"/>
  <c r="BF42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BI41" i="4" s="1"/>
  <c r="AS41" i="4"/>
  <c r="BH41" i="4" s="1"/>
  <c r="AR41" i="4"/>
  <c r="AQ41" i="4"/>
  <c r="BF41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AR40" i="4"/>
  <c r="BG40" i="4" s="1"/>
  <c r="AQ40" i="4"/>
  <c r="BF40" i="4" s="1"/>
  <c r="K41" i="4" l="1"/>
  <c r="K43" i="4"/>
  <c r="L45" i="4"/>
  <c r="K45" i="4"/>
  <c r="BG43" i="4"/>
  <c r="BG41" i="4"/>
  <c r="L41" i="4" s="1"/>
  <c r="BB80" i="5" l="1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BG80" i="5" s="1"/>
  <c r="AQ80" i="5"/>
  <c r="BF80" i="5" s="1"/>
  <c r="AP80" i="5"/>
  <c r="BE80" i="5" s="1"/>
  <c r="AO80" i="5"/>
  <c r="AN80" i="5"/>
  <c r="BC80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AP79" i="5"/>
  <c r="BE79" i="5" s="1"/>
  <c r="AO79" i="5"/>
  <c r="BD79" i="5" s="1"/>
  <c r="AN79" i="5"/>
  <c r="BC79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AO51" i="5"/>
  <c r="BD51" i="5" s="1"/>
  <c r="AN51" i="5"/>
  <c r="BC51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AO50" i="5"/>
  <c r="BD50" i="5" s="1"/>
  <c r="AN50" i="5"/>
  <c r="BC50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AO49" i="5"/>
  <c r="BD49" i="5" s="1"/>
  <c r="AN49" i="5"/>
  <c r="BC49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AO48" i="5"/>
  <c r="BD48" i="5" s="1"/>
  <c r="AN48" i="5"/>
  <c r="BC48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AO41" i="5"/>
  <c r="BD41" i="5" s="1"/>
  <c r="AN41" i="5"/>
  <c r="BC41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AO37" i="5"/>
  <c r="BD37" i="5" s="1"/>
  <c r="AN37" i="5"/>
  <c r="BC37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BE38" i="5" s="1"/>
  <c r="AO38" i="5"/>
  <c r="BD38" i="5" s="1"/>
  <c r="AN38" i="5"/>
  <c r="H80" i="5" l="1"/>
  <c r="BD80" i="5"/>
  <c r="I80" i="5" s="1"/>
  <c r="I51" i="5"/>
  <c r="H51" i="5"/>
  <c r="I49" i="5"/>
  <c r="H49" i="5"/>
  <c r="H38" i="5"/>
  <c r="C2" i="4"/>
  <c r="F14" i="6"/>
  <c r="F17" i="6"/>
  <c r="BB67" i="5" l="1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AP67" i="5"/>
  <c r="BE67" i="5" s="1"/>
  <c r="AO67" i="5"/>
  <c r="BD67" i="5" s="1"/>
  <c r="AN67" i="5"/>
  <c r="BC67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AP62" i="5"/>
  <c r="BE62" i="5" s="1"/>
  <c r="AO62" i="5"/>
  <c r="BD62" i="5" s="1"/>
  <c r="AN62" i="5"/>
  <c r="BC62" i="5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I81" i="4" s="1"/>
  <c r="AS81" i="4"/>
  <c r="BH81" i="4" s="1"/>
  <c r="AR81" i="4"/>
  <c r="BG81" i="4" s="1"/>
  <c r="AQ81" i="4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AR80" i="4"/>
  <c r="BG80" i="4" s="1"/>
  <c r="AQ80" i="4"/>
  <c r="BF80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AR67" i="4"/>
  <c r="BG67" i="4" s="1"/>
  <c r="AQ67" i="4"/>
  <c r="BF67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I65" i="4" s="1"/>
  <c r="AS65" i="4"/>
  <c r="BH65" i="4" s="1"/>
  <c r="AR65" i="4"/>
  <c r="BG65" i="4" s="1"/>
  <c r="AQ65" i="4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AR64" i="4"/>
  <c r="BG64" i="4" s="1"/>
  <c r="AQ64" i="4"/>
  <c r="BF64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63" i="4" s="1"/>
  <c r="AS63" i="4"/>
  <c r="BH63" i="4" s="1"/>
  <c r="AR63" i="4"/>
  <c r="BG63" i="4" s="1"/>
  <c r="AQ63" i="4"/>
  <c r="BF81" i="4" l="1"/>
  <c r="K80" i="4"/>
  <c r="L80" i="4"/>
  <c r="BF65" i="4"/>
  <c r="K64" i="4"/>
  <c r="L64" i="4"/>
  <c r="BF63" i="4"/>
  <c r="AQ37" i="4" l="1"/>
  <c r="BF37" i="4" s="1"/>
  <c r="AR37" i="4"/>
  <c r="BG37" i="4" s="1"/>
  <c r="AS37" i="4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N40" i="5" l="1"/>
  <c r="AO40" i="5"/>
  <c r="BD40" i="5" s="1"/>
  <c r="AP40" i="5"/>
  <c r="BE40" i="5" s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AN42" i="5"/>
  <c r="AO42" i="5"/>
  <c r="BD42" i="5" s="1"/>
  <c r="AP42" i="5"/>
  <c r="BE42" i="5" s="1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AN43" i="5"/>
  <c r="AO43" i="5"/>
  <c r="BD43" i="5" s="1"/>
  <c r="AP43" i="5"/>
  <c r="BE43" i="5" s="1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AN44" i="5"/>
  <c r="AO44" i="5"/>
  <c r="BD44" i="5" s="1"/>
  <c r="AP44" i="5"/>
  <c r="BE44" i="5" s="1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AN46" i="5"/>
  <c r="AO46" i="5"/>
  <c r="BD46" i="5" s="1"/>
  <c r="AP46" i="5"/>
  <c r="BE46" i="5" s="1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AN52" i="5"/>
  <c r="AO52" i="5"/>
  <c r="BD52" i="5" s="1"/>
  <c r="AP52" i="5"/>
  <c r="BE52" i="5" s="1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AN53" i="5"/>
  <c r="AO53" i="5"/>
  <c r="BD53" i="5" s="1"/>
  <c r="AP53" i="5"/>
  <c r="BE53" i="5" s="1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AN54" i="5"/>
  <c r="AO54" i="5"/>
  <c r="AP54" i="5"/>
  <c r="BE54" i="5" s="1"/>
  <c r="AQ54" i="5"/>
  <c r="BF54" i="5" s="1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AN55" i="5"/>
  <c r="AO55" i="5"/>
  <c r="BD55" i="5" s="1"/>
  <c r="AP55" i="5"/>
  <c r="BE55" i="5" s="1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AN56" i="5"/>
  <c r="AO56" i="5"/>
  <c r="BD56" i="5" s="1"/>
  <c r="AP56" i="5"/>
  <c r="BE56" i="5" s="1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AN61" i="5"/>
  <c r="AO61" i="5"/>
  <c r="BD61" i="5" s="1"/>
  <c r="AP61" i="5"/>
  <c r="BE61" i="5" s="1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AN63" i="5"/>
  <c r="AO63" i="5"/>
  <c r="BD63" i="5" s="1"/>
  <c r="AP63" i="5"/>
  <c r="BE63" i="5" s="1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AN64" i="5"/>
  <c r="AO64" i="5"/>
  <c r="BD64" i="5" s="1"/>
  <c r="AP64" i="5"/>
  <c r="BE64" i="5" s="1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AN65" i="5"/>
  <c r="AO65" i="5"/>
  <c r="BD65" i="5" s="1"/>
  <c r="AP65" i="5"/>
  <c r="BE65" i="5" s="1"/>
  <c r="AQ65" i="5"/>
  <c r="BF65" i="5" s="1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AN68" i="5"/>
  <c r="AO68" i="5"/>
  <c r="BD68" i="5" s="1"/>
  <c r="AP68" i="5"/>
  <c r="BE68" i="5" s="1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AN69" i="5"/>
  <c r="AO69" i="5"/>
  <c r="BD69" i="5" s="1"/>
  <c r="AP69" i="5"/>
  <c r="BE69" i="5" s="1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AN70" i="5"/>
  <c r="AO70" i="5"/>
  <c r="BD70" i="5" s="1"/>
  <c r="AP70" i="5"/>
  <c r="BE70" i="5" s="1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AN71" i="5"/>
  <c r="AO71" i="5"/>
  <c r="BD71" i="5" s="1"/>
  <c r="AP71" i="5"/>
  <c r="BE71" i="5" s="1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AN72" i="5"/>
  <c r="AO72" i="5"/>
  <c r="BD72" i="5" s="1"/>
  <c r="AP72" i="5"/>
  <c r="BE72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AN73" i="5"/>
  <c r="BC73" i="5" s="1"/>
  <c r="AO73" i="5"/>
  <c r="BD73" i="5" s="1"/>
  <c r="AP73" i="5"/>
  <c r="BE73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AN75" i="5"/>
  <c r="AO75" i="5"/>
  <c r="BD75" i="5" s="1"/>
  <c r="AP75" i="5"/>
  <c r="BE75" i="5" s="1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AN76" i="5"/>
  <c r="AO76" i="5"/>
  <c r="BD76" i="5" s="1"/>
  <c r="AP76" i="5"/>
  <c r="BE76" i="5" s="1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AN77" i="5"/>
  <c r="AO77" i="5"/>
  <c r="BD77" i="5" s="1"/>
  <c r="AP77" i="5"/>
  <c r="BE77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AN78" i="5"/>
  <c r="BC78" i="5" s="1"/>
  <c r="AO78" i="5"/>
  <c r="BD78" i="5" s="1"/>
  <c r="AP78" i="5"/>
  <c r="BE78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AN81" i="5"/>
  <c r="AO81" i="5"/>
  <c r="BD81" i="5" s="1"/>
  <c r="AP81" i="5"/>
  <c r="BE81" i="5" s="1"/>
  <c r="AQ81" i="5"/>
  <c r="BF81" i="5" s="1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AN82" i="5"/>
  <c r="AO82" i="5"/>
  <c r="AP82" i="5"/>
  <c r="AQ82" i="5"/>
  <c r="AR82" i="5"/>
  <c r="AS82" i="5"/>
  <c r="AT82" i="5"/>
  <c r="AU82" i="5"/>
  <c r="AV82" i="5"/>
  <c r="AW82" i="5"/>
  <c r="AX82" i="5"/>
  <c r="AY82" i="5"/>
  <c r="AZ82" i="5"/>
  <c r="BA82" i="5"/>
  <c r="BB82" i="5"/>
  <c r="AN83" i="5"/>
  <c r="AO83" i="5"/>
  <c r="BD83" i="5" s="1"/>
  <c r="AP83" i="5"/>
  <c r="BE83" i="5" s="1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AN84" i="5"/>
  <c r="AO84" i="5"/>
  <c r="AP84" i="5"/>
  <c r="BE84" i="5" s="1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AN85" i="5"/>
  <c r="AO85" i="5"/>
  <c r="BD85" i="5" s="1"/>
  <c r="AP85" i="5"/>
  <c r="BE85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AN86" i="5"/>
  <c r="BC86" i="5" s="1"/>
  <c r="AO86" i="5"/>
  <c r="BD86" i="5" s="1"/>
  <c r="AP86" i="5"/>
  <c r="BE86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AZ86" i="5"/>
  <c r="BO86" i="5" s="1"/>
  <c r="BA86" i="5"/>
  <c r="BP86" i="5" s="1"/>
  <c r="BB86" i="5"/>
  <c r="BQ86" i="5" s="1"/>
  <c r="AN87" i="5"/>
  <c r="AO87" i="5"/>
  <c r="BD87" i="5" s="1"/>
  <c r="AP87" i="5"/>
  <c r="BE87" i="5" s="1"/>
  <c r="AQ87" i="5"/>
  <c r="BF87" i="5" s="1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AN89" i="5"/>
  <c r="BC89" i="5" s="1"/>
  <c r="AO89" i="5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AN90" i="5"/>
  <c r="AO90" i="5"/>
  <c r="BD90" i="5" s="1"/>
  <c r="AP90" i="5"/>
  <c r="BE90" i="5" s="1"/>
  <c r="AQ90" i="5"/>
  <c r="BF90" i="5" s="1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AN91" i="5"/>
  <c r="BC91" i="5" s="1"/>
  <c r="AO91" i="5"/>
  <c r="BD91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B91" i="5"/>
  <c r="BQ91" i="5" s="1"/>
  <c r="AN92" i="5"/>
  <c r="AO92" i="5"/>
  <c r="BD92" i="5" s="1"/>
  <c r="AP92" i="5"/>
  <c r="BE92" i="5" s="1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AN93" i="5"/>
  <c r="BC93" i="5" s="1"/>
  <c r="AO93" i="5"/>
  <c r="BD93" i="5" s="1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AN94" i="5"/>
  <c r="AO94" i="5"/>
  <c r="BD94" i="5" s="1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AN95" i="5"/>
  <c r="BC95" i="5" s="1"/>
  <c r="AO95" i="5"/>
  <c r="BD95" i="5" s="1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A95" i="5"/>
  <c r="BP95" i="5" s="1"/>
  <c r="BB95" i="5"/>
  <c r="BQ95" i="5" s="1"/>
  <c r="AN96" i="5"/>
  <c r="AO96" i="5"/>
  <c r="BD96" i="5" s="1"/>
  <c r="AP96" i="5"/>
  <c r="BE96" i="5" s="1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AQ38" i="4"/>
  <c r="BF38" i="4" s="1"/>
  <c r="AR38" i="4"/>
  <c r="BG38" i="4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AQ39" i="4"/>
  <c r="AR39" i="4"/>
  <c r="AS39" i="4"/>
  <c r="BH39" i="4" s="1"/>
  <c r="AT39" i="4"/>
  <c r="BI39" i="4" s="1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AQ47" i="4"/>
  <c r="BF47" i="4" s="1"/>
  <c r="AR47" i="4"/>
  <c r="BG47" i="4" s="1"/>
  <c r="AS47" i="4"/>
  <c r="BH47" i="4" s="1"/>
  <c r="AT47" i="4"/>
  <c r="AU47" i="4"/>
  <c r="BJ47" i="4" s="1"/>
  <c r="AV47" i="4"/>
  <c r="BK47" i="4" s="1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AQ49" i="4"/>
  <c r="BF49" i="4" s="1"/>
  <c r="AR49" i="4"/>
  <c r="BG49" i="4" s="1"/>
  <c r="AS49" i="4"/>
  <c r="BH49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AQ52" i="4"/>
  <c r="BF52" i="4" s="1"/>
  <c r="AR52" i="4"/>
  <c r="BG52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AQ54" i="4"/>
  <c r="BF54" i="4" s="1"/>
  <c r="AR54" i="4"/>
  <c r="BG54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AQ55" i="4"/>
  <c r="BF55" i="4" s="1"/>
  <c r="AR55" i="4"/>
  <c r="BG55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AQ56" i="4"/>
  <c r="BF56" i="4" s="1"/>
  <c r="AR56" i="4"/>
  <c r="BG56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AQ57" i="4"/>
  <c r="BF57" i="4" s="1"/>
  <c r="AR57" i="4"/>
  <c r="BG57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AQ58" i="4"/>
  <c r="AR58" i="4"/>
  <c r="BG58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AQ59" i="4"/>
  <c r="BF59" i="4" s="1"/>
  <c r="AR59" i="4"/>
  <c r="BG59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AQ60" i="4"/>
  <c r="BF60" i="4" s="1"/>
  <c r="AR60" i="4"/>
  <c r="BG60" i="4" s="1"/>
  <c r="AS60" i="4"/>
  <c r="BH60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AZ60" i="4"/>
  <c r="BO60" i="4" s="1"/>
  <c r="BA60" i="4"/>
  <c r="BP60" i="4" s="1"/>
  <c r="BB60" i="4"/>
  <c r="BQ60" i="4" s="1"/>
  <c r="BC60" i="4"/>
  <c r="BR60" i="4" s="1"/>
  <c r="BD60" i="4"/>
  <c r="BS60" i="4" s="1"/>
  <c r="BE60" i="4"/>
  <c r="BT60" i="4" s="1"/>
  <c r="AQ61" i="4"/>
  <c r="BF61" i="4" s="1"/>
  <c r="AR61" i="4"/>
  <c r="BG61" i="4" s="1"/>
  <c r="AS61" i="4"/>
  <c r="BH61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AQ62" i="4"/>
  <c r="BF62" i="4" s="1"/>
  <c r="AR62" i="4"/>
  <c r="BG62" i="4" s="1"/>
  <c r="AS62" i="4"/>
  <c r="BH62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A62" i="4"/>
  <c r="BP62" i="4" s="1"/>
  <c r="BB62" i="4"/>
  <c r="BQ62" i="4" s="1"/>
  <c r="BC62" i="4"/>
  <c r="BR62" i="4" s="1"/>
  <c r="BD62" i="4"/>
  <c r="BS62" i="4" s="1"/>
  <c r="BE62" i="4"/>
  <c r="BT62" i="4" s="1"/>
  <c r="AQ66" i="4"/>
  <c r="BF66" i="4" s="1"/>
  <c r="AR66" i="4"/>
  <c r="BG66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B66" i="4"/>
  <c r="BQ66" i="4" s="1"/>
  <c r="BC66" i="4"/>
  <c r="BR66" i="4" s="1"/>
  <c r="BD66" i="4"/>
  <c r="BS66" i="4" s="1"/>
  <c r="BE66" i="4"/>
  <c r="BT66" i="4" s="1"/>
  <c r="AQ68" i="4"/>
  <c r="BF68" i="4" s="1"/>
  <c r="AR68" i="4"/>
  <c r="BG68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AQ69" i="4"/>
  <c r="BF69" i="4" s="1"/>
  <c r="AR69" i="4"/>
  <c r="BG69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C69" i="4"/>
  <c r="BR69" i="4" s="1"/>
  <c r="BD69" i="4"/>
  <c r="BS69" i="4" s="1"/>
  <c r="BE69" i="4"/>
  <c r="BT69" i="4" s="1"/>
  <c r="AQ71" i="4"/>
  <c r="BF71" i="4" s="1"/>
  <c r="AR71" i="4"/>
  <c r="BG71" i="4" s="1"/>
  <c r="AS71" i="4"/>
  <c r="BH71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AQ72" i="4"/>
  <c r="AR72" i="4"/>
  <c r="BG72" i="4" s="1"/>
  <c r="AS72" i="4"/>
  <c r="BH72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AQ73" i="4"/>
  <c r="AR73" i="4"/>
  <c r="BG73" i="4" s="1"/>
  <c r="AS73" i="4"/>
  <c r="BH73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D73" i="4"/>
  <c r="BS73" i="4" s="1"/>
  <c r="BE73" i="4"/>
  <c r="BT73" i="4" s="1"/>
  <c r="AQ74" i="4"/>
  <c r="BF74" i="4" s="1"/>
  <c r="AR74" i="4"/>
  <c r="BG74" i="4" s="1"/>
  <c r="AS74" i="4"/>
  <c r="AT74" i="4"/>
  <c r="BI74" i="4" s="1"/>
  <c r="AU74" i="4"/>
  <c r="BJ74" i="4" s="1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AQ75" i="4"/>
  <c r="BF75" i="4" s="1"/>
  <c r="AR75" i="4"/>
  <c r="BG75" i="4" s="1"/>
  <c r="AS75" i="4"/>
  <c r="BH75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AQ76" i="4"/>
  <c r="BF76" i="4" s="1"/>
  <c r="AR76" i="4"/>
  <c r="BG76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AQ77" i="4"/>
  <c r="BF77" i="4" s="1"/>
  <c r="AR77" i="4"/>
  <c r="BG77" i="4" s="1"/>
  <c r="AS77" i="4"/>
  <c r="BH77" i="4" s="1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AQ79" i="4"/>
  <c r="AR79" i="4"/>
  <c r="BG79" i="4" s="1"/>
  <c r="AS79" i="4"/>
  <c r="BH79" i="4" s="1"/>
  <c r="AT79" i="4"/>
  <c r="BI79" i="4" s="1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AQ85" i="4"/>
  <c r="BF85" i="4" s="1"/>
  <c r="AR85" i="4"/>
  <c r="AS85" i="4"/>
  <c r="BH85" i="4" s="1"/>
  <c r="AT85" i="4"/>
  <c r="BI85" i="4" s="1"/>
  <c r="AU85" i="4"/>
  <c r="BJ85" i="4" s="1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AQ86" i="4"/>
  <c r="BF86" i="4" s="1"/>
  <c r="AR86" i="4"/>
  <c r="BG86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AQ90" i="4"/>
  <c r="AR90" i="4"/>
  <c r="BG90" i="4" s="1"/>
  <c r="AS90" i="4"/>
  <c r="BH90" i="4" s="1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AQ87" i="4"/>
  <c r="BF87" i="4" s="1"/>
  <c r="AR87" i="4"/>
  <c r="BG87" i="4" s="1"/>
  <c r="AS87" i="4"/>
  <c r="BH87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AQ92" i="4"/>
  <c r="AR92" i="4"/>
  <c r="BG92" i="4" s="1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AQ93" i="4"/>
  <c r="BF93" i="4" s="1"/>
  <c r="AR93" i="4"/>
  <c r="BG93" i="4" s="1"/>
  <c r="AS93" i="4"/>
  <c r="BH93" i="4" s="1"/>
  <c r="AT93" i="4"/>
  <c r="AU93" i="4"/>
  <c r="BJ93" i="4" s="1"/>
  <c r="AV93" i="4"/>
  <c r="AW93" i="4"/>
  <c r="AX93" i="4"/>
  <c r="AY93" i="4"/>
  <c r="AZ93" i="4"/>
  <c r="BA93" i="4"/>
  <c r="BB93" i="4"/>
  <c r="BC93" i="4"/>
  <c r="BD93" i="4"/>
  <c r="BE93" i="4"/>
  <c r="AQ94" i="4"/>
  <c r="BF94" i="4" s="1"/>
  <c r="AR94" i="4"/>
  <c r="BG94" i="4" s="1"/>
  <c r="AS94" i="4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AQ96" i="4"/>
  <c r="BF96" i="4" s="1"/>
  <c r="AR96" i="4"/>
  <c r="BG96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AQ97" i="4"/>
  <c r="BF97" i="4" s="1"/>
  <c r="AR97" i="4"/>
  <c r="BG97" i="4" s="1"/>
  <c r="AS97" i="4"/>
  <c r="BH97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AQ98" i="4"/>
  <c r="BF98" i="4" s="1"/>
  <c r="AR98" i="4"/>
  <c r="BG98" i="4" s="1"/>
  <c r="AS98" i="4"/>
  <c r="AT98" i="4"/>
  <c r="BI98" i="4" s="1"/>
  <c r="AU98" i="4"/>
  <c r="BJ98" i="4" s="1"/>
  <c r="AV98" i="4"/>
  <c r="BK98" i="4" s="1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AQ99" i="4"/>
  <c r="BF99" i="4" s="1"/>
  <c r="AR99" i="4"/>
  <c r="BG99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AQ101" i="4"/>
  <c r="BF101" i="4" s="1"/>
  <c r="AR101" i="4"/>
  <c r="BG101" i="4" s="1"/>
  <c r="AS101" i="4"/>
  <c r="BH101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AQ104" i="4"/>
  <c r="BF104" i="4" s="1"/>
  <c r="AR104" i="4"/>
  <c r="BG104" i="4" s="1"/>
  <c r="AS104" i="4"/>
  <c r="BH104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AQ105" i="4"/>
  <c r="BF105" i="4" s="1"/>
  <c r="AR105" i="4"/>
  <c r="BG105" i="4" s="1"/>
  <c r="AS105" i="4"/>
  <c r="BH105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AQ106" i="4"/>
  <c r="BF106" i="4" s="1"/>
  <c r="AR106" i="4"/>
  <c r="BG106" i="4" s="1"/>
  <c r="AS106" i="4"/>
  <c r="BH106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H74" i="4"/>
  <c r="BH98" i="4"/>
  <c r="BH94" i="4"/>
  <c r="L94" i="4" s="1"/>
  <c r="BF90" i="4"/>
  <c r="BF79" i="4"/>
  <c r="K58" i="4"/>
  <c r="K52" i="4"/>
  <c r="K39" i="4"/>
  <c r="K62" i="4"/>
  <c r="BF72" i="4"/>
  <c r="K97" i="4"/>
  <c r="K87" i="4"/>
  <c r="K99" i="4"/>
  <c r="K60" i="4"/>
  <c r="K47" i="4"/>
  <c r="K55" i="4"/>
  <c r="BC94" i="5"/>
  <c r="H72" i="5"/>
  <c r="BC63" i="5"/>
  <c r="BC77" i="5"/>
  <c r="BC81" i="5"/>
  <c r="H76" i="5"/>
  <c r="BC71" i="5"/>
  <c r="BC61" i="5"/>
  <c r="BC53" i="5"/>
  <c r="BC46" i="5"/>
  <c r="BC72" i="5"/>
  <c r="I72" i="5" s="1"/>
  <c r="BC92" i="5"/>
  <c r="BC87" i="5"/>
  <c r="H84" i="5"/>
  <c r="BC84" i="5"/>
  <c r="H69" i="5"/>
  <c r="BC68" i="5"/>
  <c r="H64" i="5"/>
  <c r="BC55" i="5"/>
  <c r="BC52" i="5"/>
  <c r="H44" i="5"/>
  <c r="BC40" i="5"/>
  <c r="H54" i="5"/>
  <c r="BC54" i="5"/>
  <c r="BC43" i="5"/>
  <c r="H89" i="5"/>
  <c r="BC70" i="5"/>
  <c r="BC65" i="5"/>
  <c r="BC56" i="5"/>
  <c r="H42" i="5"/>
  <c r="BC96" i="5"/>
  <c r="BC90" i="5"/>
  <c r="BC85" i="5"/>
  <c r="BC83" i="5"/>
  <c r="BC75" i="5"/>
  <c r="BC69" i="5"/>
  <c r="I69" i="5" s="1"/>
  <c r="H78" i="5"/>
  <c r="H91" i="5"/>
  <c r="H95" i="5"/>
  <c r="BA97" i="5"/>
  <c r="G27" i="5" s="1"/>
  <c r="AW97" i="5"/>
  <c r="G23" i="5" s="1"/>
  <c r="AS97" i="5"/>
  <c r="G19" i="5" s="1"/>
  <c r="AO97" i="5"/>
  <c r="G15" i="5" s="1"/>
  <c r="H86" i="5"/>
  <c r="BB97" i="5"/>
  <c r="G28" i="5" s="1"/>
  <c r="AX97" i="5"/>
  <c r="G24" i="5" s="1"/>
  <c r="AT97" i="5"/>
  <c r="G20" i="5" s="1"/>
  <c r="AP97" i="5"/>
  <c r="G16" i="5" s="1"/>
  <c r="AZ97" i="5"/>
  <c r="G26" i="5" s="1"/>
  <c r="AV97" i="5"/>
  <c r="G22" i="5" s="1"/>
  <c r="AR97" i="5"/>
  <c r="G18" i="5" s="1"/>
  <c r="AY97" i="5"/>
  <c r="G25" i="5" s="1"/>
  <c r="AU97" i="5"/>
  <c r="G21" i="5" s="1"/>
  <c r="AQ97" i="5"/>
  <c r="G17" i="5" s="1"/>
  <c r="H82" i="5"/>
  <c r="BP82" i="5"/>
  <c r="BH82" i="5"/>
  <c r="BH97" i="5" s="1"/>
  <c r="H19" i="5" s="1"/>
  <c r="BD82" i="5"/>
  <c r="BO82" i="5"/>
  <c r="BK82" i="5"/>
  <c r="BK97" i="5" s="1"/>
  <c r="H22" i="5" s="1"/>
  <c r="BG82" i="5"/>
  <c r="BG97" i="5" s="1"/>
  <c r="H18" i="5" s="1"/>
  <c r="BC82" i="5"/>
  <c r="BN82" i="5"/>
  <c r="BJ82" i="5"/>
  <c r="BJ97" i="5" s="1"/>
  <c r="H21" i="5" s="1"/>
  <c r="BF82" i="5"/>
  <c r="BF97" i="5" s="1"/>
  <c r="H17" i="5" s="1"/>
  <c r="AN97" i="5"/>
  <c r="G14" i="5" s="1"/>
  <c r="BQ82" i="5"/>
  <c r="BM82" i="5"/>
  <c r="BI82" i="5"/>
  <c r="BI97" i="5" s="1"/>
  <c r="H20" i="5" s="1"/>
  <c r="BE82" i="5"/>
  <c r="L52" i="4"/>
  <c r="L87" i="4"/>
  <c r="L97" i="4"/>
  <c r="L99" i="4"/>
  <c r="K76" i="4"/>
  <c r="K73" i="4"/>
  <c r="BF73" i="4"/>
  <c r="K69" i="4"/>
  <c r="K66" i="4"/>
  <c r="AX107" i="4"/>
  <c r="G21" i="4" s="1"/>
  <c r="AS107" i="4"/>
  <c r="G16" i="4" s="1"/>
  <c r="AR107" i="4"/>
  <c r="G15" i="4" s="1"/>
  <c r="BM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Q78" i="5" s="1"/>
  <c r="I78" i="5" s="1"/>
  <c r="F27" i="6"/>
  <c r="F27" i="5" s="1"/>
  <c r="BP91" i="5" s="1"/>
  <c r="F26" i="6"/>
  <c r="F26" i="5" s="1"/>
  <c r="BO95" i="5" s="1"/>
  <c r="I95" i="5" s="1"/>
  <c r="F25" i="6"/>
  <c r="F25" i="5" s="1"/>
  <c r="BN86" i="5" s="1"/>
  <c r="F24" i="6"/>
  <c r="F24" i="5" s="1"/>
  <c r="F23" i="5"/>
  <c r="BL82" i="5" s="1"/>
  <c r="BL97" i="5" s="1"/>
  <c r="H23" i="5" s="1"/>
  <c r="F22" i="5"/>
  <c r="F20" i="6"/>
  <c r="F20" i="5" s="1"/>
  <c r="F21" i="6"/>
  <c r="F21" i="5" s="1"/>
  <c r="F21" i="4" l="1"/>
  <c r="BM55" i="4" s="1"/>
  <c r="L55" i="4" s="1"/>
  <c r="G21" i="6"/>
  <c r="BN97" i="5"/>
  <c r="H25" i="5" s="1"/>
  <c r="I86" i="5"/>
  <c r="I91" i="5"/>
  <c r="BP97" i="5"/>
  <c r="H27" i="5" s="1"/>
  <c r="BM97" i="5"/>
  <c r="H24" i="5" s="1"/>
  <c r="BQ97" i="5"/>
  <c r="H28" i="5" s="1"/>
  <c r="BO97" i="5"/>
  <c r="H26" i="5" s="1"/>
  <c r="G29" i="5"/>
  <c r="G15" i="6"/>
  <c r="G16" i="6"/>
  <c r="I82" i="5"/>
  <c r="F27" i="4"/>
  <c r="F23" i="4"/>
  <c r="BO62" i="4" s="1"/>
  <c r="L62" i="4" s="1"/>
  <c r="F22" i="4"/>
  <c r="BN60" i="4" s="1"/>
  <c r="L60" i="4" s="1"/>
  <c r="F26" i="4"/>
  <c r="BR73" i="4" s="1"/>
  <c r="L73" i="4" s="1"/>
  <c r="F25" i="4"/>
  <c r="BQ69" i="4" s="1"/>
  <c r="L69" i="4" s="1"/>
  <c r="F28" i="4"/>
  <c r="BT76" i="4" s="1"/>
  <c r="L76" i="4" s="1"/>
  <c r="F24" i="4"/>
  <c r="BP66" i="4" s="1"/>
  <c r="L66" i="4" s="1"/>
  <c r="F20" i="4"/>
  <c r="BS93" i="4"/>
  <c r="BQ93" i="4"/>
  <c r="BR93" i="4"/>
  <c r="BI93" i="4"/>
  <c r="BN93" i="4"/>
  <c r="BP93" i="4"/>
  <c r="BK93" i="4"/>
  <c r="BO93" i="4"/>
  <c r="C28" i="6"/>
  <c r="C27" i="6"/>
  <c r="C26" i="6"/>
  <c r="C25" i="6"/>
  <c r="C24" i="6"/>
  <c r="C21" i="6"/>
  <c r="C15" i="6"/>
  <c r="C19" i="6"/>
  <c r="C18" i="6"/>
  <c r="C17" i="6"/>
  <c r="BM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L93" i="4"/>
  <c r="BT93" i="4" l="1"/>
  <c r="BH107" i="4" l="1"/>
  <c r="H16" i="4" s="1"/>
  <c r="BA107" i="4"/>
  <c r="G24" i="4" s="1"/>
  <c r="G24" i="6" s="1"/>
  <c r="AT107" i="4" l="1"/>
  <c r="G17" i="4" s="1"/>
  <c r="G17" i="6" s="1"/>
  <c r="BN107" i="4"/>
  <c r="H22" i="4" s="1"/>
  <c r="H22" i="6" s="1"/>
  <c r="AY107" i="4"/>
  <c r="G22" i="4" s="1"/>
  <c r="G22" i="6" s="1"/>
  <c r="BK107" i="4"/>
  <c r="H19" i="4" s="1"/>
  <c r="H19" i="6" s="1"/>
  <c r="AV107" i="4"/>
  <c r="G19" i="4" s="1"/>
  <c r="G19" i="6" s="1"/>
  <c r="BJ107" i="4"/>
  <c r="H18" i="4" s="1"/>
  <c r="H18" i="6" s="1"/>
  <c r="AU107" i="4"/>
  <c r="G18" i="4" s="1"/>
  <c r="G18" i="6" s="1"/>
  <c r="BO107" i="4"/>
  <c r="H23" i="4" s="1"/>
  <c r="H23" i="6" s="1"/>
  <c r="AZ107" i="4"/>
  <c r="G23" i="4" s="1"/>
  <c r="G23" i="6" s="1"/>
  <c r="BP107" i="4"/>
  <c r="H24" i="4" s="1"/>
  <c r="H24" i="6" s="1"/>
  <c r="AW107" i="4"/>
  <c r="G20" i="4" s="1"/>
  <c r="G20" i="6" s="1"/>
  <c r="BD107" i="4"/>
  <c r="G27" i="4" s="1"/>
  <c r="G27" i="6" s="1"/>
  <c r="BB107" i="4"/>
  <c r="G25" i="4" s="1"/>
  <c r="G25" i="6" s="1"/>
  <c r="BC107" i="4"/>
  <c r="G26" i="4" s="1"/>
  <c r="G26" i="6" s="1"/>
  <c r="D14" i="5"/>
  <c r="BE97" i="5"/>
  <c r="H16" i="5" s="1"/>
  <c r="H16" i="6" l="1"/>
  <c r="BE107" i="4"/>
  <c r="G28" i="4" s="1"/>
  <c r="G28" i="6" s="1"/>
  <c r="BR107" i="4"/>
  <c r="H26" i="4" s="1"/>
  <c r="H26" i="6" s="1"/>
  <c r="BS107" i="4"/>
  <c r="H27" i="4" s="1"/>
  <c r="H27" i="6" s="1"/>
  <c r="BQ107" i="4"/>
  <c r="H25" i="4" s="1"/>
  <c r="H25" i="6" s="1"/>
  <c r="AQ107" i="4"/>
  <c r="G14" i="4" s="1"/>
  <c r="G29" i="4" l="1"/>
  <c r="BT107" i="4"/>
  <c r="H28" i="4" s="1"/>
  <c r="H28" i="6" s="1"/>
  <c r="BL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43" i="4" l="1"/>
  <c r="L43" i="4" s="1"/>
  <c r="BF39" i="4"/>
  <c r="BC38" i="5"/>
  <c r="I38" i="5" s="1"/>
  <c r="BC42" i="5"/>
  <c r="I42" i="5" s="1"/>
  <c r="BC44" i="5"/>
  <c r="I44" i="5" s="1"/>
  <c r="BG39" i="4"/>
  <c r="BG85" i="4"/>
  <c r="L85" i="4" s="1"/>
  <c r="BD54" i="5"/>
  <c r="I54" i="5" s="1"/>
  <c r="BD84" i="5"/>
  <c r="I84" i="5" s="1"/>
  <c r="BD89" i="5"/>
  <c r="I89" i="5" s="1"/>
  <c r="BC76" i="5"/>
  <c r="I76" i="5" s="1"/>
  <c r="BC64" i="5"/>
  <c r="I64" i="5" s="1"/>
  <c r="BF58" i="4"/>
  <c r="L58" i="4" s="1"/>
  <c r="BF92" i="4"/>
  <c r="L92" i="4" s="1"/>
  <c r="BI47" i="4"/>
  <c r="L47" i="4" s="1"/>
  <c r="G29" i="6"/>
  <c r="BF107" i="4" l="1"/>
  <c r="H14" i="4" s="1"/>
  <c r="BC97" i="5"/>
  <c r="H14" i="5" s="1"/>
  <c r="BD97" i="5"/>
  <c r="H15" i="5" s="1"/>
  <c r="L39" i="4"/>
  <c r="BG107" i="4"/>
  <c r="H15" i="4" s="1"/>
  <c r="BI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<sst xmlns="http://schemas.openxmlformats.org/spreadsheetml/2006/main" count="755" uniqueCount="390">
  <si>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</si>
  <si>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</si>
  <si>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</si>
  <si>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</si>
  <si>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</si>
  <si>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</si>
  <si>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</si>
  <si>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</si>
  <si>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</si>
  <si>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</si>
  <si>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</si>
  <si>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</si>
  <si>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</si>
  <si>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</si>
  <si>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</si>
  <si>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</si>
  <si>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</si>
  <si>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</si>
  <si>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</si>
  <si>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</si>
  <si>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</si>
  <si>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</si>
  <si>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</si>
  <si>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</si>
  <si>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</si>
  <si>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</si>
  <si>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</si>
  <si>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</si>
  <si>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</si>
  <si>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</si>
  <si>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</si>
  <si>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</si>
  <si>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</si>
  <si>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</si>
  <si>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</si>
  <si>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</si>
  <si>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</si>
  <si>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</si>
  <si>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</si>
  <si>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</si>
  <si>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</si>
  <si>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</si>
  <si>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</si>
  <si>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</si>
  <si>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</si>
  <si>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</si>
  <si>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</si>
  <si>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</si>
  <si>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</si>
  <si>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</si>
  <si>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</si>
  <si>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</si>
  <si>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</si>
  <si>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</si>
  <si>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</si>
  <si>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</si>
  <si>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</si>
  <si>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</si>
  <si>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</si>
  <si>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</si>
  <si>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</si>
  <si>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</si>
  <si>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</si>
  <si>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</si>
  <si>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</si>
  <si>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</si>
  <si>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</si>
  <si>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</si>
  <si>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</si>
  <si>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</si>
  <si>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</si>
  <si>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</si>
  <si>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</si>
  <si>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</si>
  <si>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</si>
  <si>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</si>
  <si>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</si>
  <si>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</si>
  <si>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</si>
  <si>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</si>
  <si>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</si>
  <si>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</si>
  <si>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</si>
  <si>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</si>
  <si>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</si>
  <si>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</si>
  <si>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</si>
  <si>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</si>
  <si>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</si>
  <si>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</si>
  <si>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</si>
  <si>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</si>
  <si>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</si>
  <si>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</si>
  <si>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</si>
  <si>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</si>
  <si>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</si>
  <si>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</si>
  <si>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</si>
  <si>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</si>
  <si>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</si>
  <si>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</si>
  <si>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</si>
  <si>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</si>
  <si>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</si>
  <si>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</si>
  <si>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</si>
  <si>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</si>
  <si>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</si>
  <si>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</si>
  <si>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</si>
  <si>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</si>
  <si>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</si>
  <si>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</si>
  <si>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</si>
  <si>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</si>
  <si>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</si>
  <si>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</si>
  <si>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</si>
  <si>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</si>
  <si>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</si>
  <si>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</si>
  <si>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</si>
  <si>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</si>
  <si>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</si>
  <si>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</si>
  <si>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</si>
  <si>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</si>
  <si>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</si>
  <si>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</si>
  <si>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</si>
  <si>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</si>
  <si>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</si>
  <si>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</si>
  <si>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</si>
  <si>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</si>
  <si>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</si>
  <si>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</si>
  <si>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</si>
  <si>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</si>
  <si>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</si>
  <si>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</si>
  <si>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</si>
  <si>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</si>
  <si>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</si>
  <si>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</si>
  <si>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</si>
  <si>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</si>
  <si>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</si>
  <si>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</si>
  <si>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</si>
  <si>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</si>
  <si>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</si>
  <si>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</si>
  <si>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</si>
  <si>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</si>
  <si>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</si>
  <si>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</si>
  <si>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</si>
  <si>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</si>
  <si>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</si>
  <si>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</si>
  <si>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</si>
  <si>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</si>
  <si>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</si>
  <si>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</si>
  <si>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</si>
  <si>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</si>
  <si>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</si>
  <si>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</si>
  <si>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</si>
  <si>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</si>
  <si>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</si>
  <si>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</si>
  <si>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</si>
  <si>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</si>
  <si>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</si>
  <si>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</si>
  <si>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</si>
  <si>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</si>
  <si>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</si>
  <si>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</si>
  <si>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</si>
  <si>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</si>
  <si>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</si>
  <si>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</si>
  <si>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</si>
  <si>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</si>
  <si>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</si>
  <si>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</si>
  <si>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</si>
  <si>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</si>
  <si>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</si>
  <si>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</si>
  <si>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</si>
  <si>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</si>
  <si>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</si>
  <si>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</si>
  <si>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</si>
  <si>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</si>
  <si>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</si>
  <si>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</si>
  <si>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</si>
  <si>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</si>
  <si>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</si>
  <si>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</si>
  <si>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</si>
  <si>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</si>
  <si>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</si>
  <si>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</si>
  <si>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</si>
  <si>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</si>
  <si>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</si>
  <si>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</si>
  <si>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</si>
  <si>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</si>
  <si>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</si>
  <si>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</si>
  <si>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</si>
  <si>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</si>
  <si>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</si>
  <si>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</si>
  <si>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</si>
  <si>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</si>
  <si>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</si>
  <si>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</si>
  <si>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</si>
  <si>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</si>
  <si>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</si>
  <si>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</si>
  <si>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</si>
  <si>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</si>
  <si>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</si>
  <si>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</si>
  <si>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</si>
  <si>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</si>
  <si>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</si>
  <si>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</si>
  <si>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</si>
  <si>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</si>
  <si>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</si>
  <si>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</si>
  <si>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</si>
  <si>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</si>
  <si>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</si>
  <si>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</si>
  <si>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</si>
  <si>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</si>
  <si>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</si>
  <si>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</si>
  <si>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</si>
  <si>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</si>
  <si>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</si>
  <si>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</si>
  <si>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</si>
  <si>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</si>
  <si>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</si>
  <si>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</si>
  <si>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</si>
  <si>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</si>
  <si>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</si>
  <si>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</si>
  <si>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</si>
  <si>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</si>
  <si>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</si>
  <si>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</si>
  <si>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</si>
  <si>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</si>
  <si>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</si>
  <si>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</si>
  <si>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</si>
  <si>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</si>
  <si>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</si>
  <si>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</si>
  <si>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</si>
  <si>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</si>
  <si>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</si>
  <si>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</si>
  <si>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</si>
  <si>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</si>
  <si>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</si>
  <si>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</si>
  <si>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</si>
  <si>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</si>
  <si>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</si>
  <si>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</si>
  <si>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</si>
  <si>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</si>
  <si>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</si>
  <si>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</si>
  <si>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</si>
  <si>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</si>
  <si>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</si>
  <si>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</si>
  <si>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</si>
  <si>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</si>
  <si>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</si>
  <si>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</si>
  <si>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</si>
  <si>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</si>
  <si>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</si>
  <si>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</si>
  <si>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</si>
  <si>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</si>
  <si>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</si>
  <si>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</si>
  <si>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</si>
  <si>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</si>
  <si>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</si>
  <si>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</si>
  <si>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</si>
  <si>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</si>
  <si>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</si>
  <si>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</si>
  <si>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</si>
  <si>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</si>
  <si>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</si>
  <si>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</si>
  <si>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</si>
  <si>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</si>
  <si>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</si>
  <si>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</si>
  <si>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</si>
  <si>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</si>
  <si>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</si>
  <si>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</si>
  <si>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</si>
  <si>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</si>
  <si>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</si>
  <si>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</si>
  <si>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</si>
  <si>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</si>
  <si>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</si>
  <si>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</si>
  <si>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</si>
  <si>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</si>
  <si>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</si>
  <si>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</si>
  <si>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</si>
  <si>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</si>
  <si>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</si>
  <si>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</si>
  <si>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</si>
  <si>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</si>
  <si>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</si>
  <si>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</si>
  <si>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</si>
  <si>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</si>
  <si>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</si>
  <si>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</si>
  <si>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</si>
  <si>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</si>
  <si>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</si>
  <si>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</si>
  <si>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</si>
  <si>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</si>
  <si>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</si>
  <si>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</si>
  <si>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</si>
  <si>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</si>
  <si>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</si>
  <si>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</si>
  <si>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</si>
  <si>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</si>
  <si>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</si>
  <si>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</si>
  <si>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</si>
  <si>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</si>
  <si>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</si>
  <si>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</si>
  <si>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</si>
  <si>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</si>
  <si>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</si>
  <si>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</si>
  <si>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</si>
  <si>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</si>
  <si>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</si>
  <si>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</si>
  <si>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</si>
  <si>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</si>
  <si>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</si>
  <si>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</si>
  <si>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</si>
  <si>
    <t xml:space="preserve">Документална поредица на Bloomberg TV </t>
  </si>
  <si>
    <t>В развитие – дневен блок с Вероника Денизова/Делян Петришки</t>
  </si>
  <si>
    <t>В развитие – дневен блок с Вероника Денизова/Делян Петришки /п./</t>
  </si>
  <si>
    <t>В развитие – с Вероника Денизова/Делян Петришки /п./</t>
  </si>
  <si>
    <t>В развитие – блок с Вероника Денизова/Делян Петришки /п./</t>
  </si>
  <si>
    <t>Програмна схема, Февруари 2022</t>
  </si>
  <si>
    <t>Цена 30" Февруари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</si>
</sst>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7" fillId="6" borderId="9" xfId="7" applyNumberFormat="1" applyFont="1" applyFill="1" applyBorder="1" applyAlignment="1">
      <alignment horizontal="center" vertical="center"/>
    </xf>
    <xf numFmtId="166" fontId="17" fillId="9" borderId="9" xfId="7" applyNumberFormat="1" applyFont="1" applyFill="1" applyBorder="1" applyAlignment="1">
      <alignment horizontal="center" vertical="center"/>
    </xf>
    <xf numFmtId="166" fontId="17" fillId="10" borderId="9" xfId="7" applyNumberFormat="1" applyFont="1" applyFill="1" applyBorder="1" applyAlignment="1">
      <alignment horizontal="center" vertical="center"/>
    </xf>
    <xf numFmtId="166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5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6" fontId="17" fillId="6" borderId="0" xfId="7" applyNumberFormat="1" applyFont="1" applyFill="1" applyAlignment="1">
      <alignment horizontal="center" vertical="center"/>
    </xf>
    <xf numFmtId="166" fontId="17" fillId="9" borderId="0" xfId="7" applyNumberFormat="1" applyFont="1" applyFill="1" applyAlignment="1">
      <alignment horizontal="center" vertical="center"/>
    </xf>
    <xf numFmtId="166" fontId="17" fillId="10" borderId="0" xfId="7" applyNumberFormat="1" applyFont="1" applyFill="1" applyAlignment="1">
      <alignment horizontal="center" vertical="center"/>
    </xf>
    <xf numFmtId="166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5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8" fontId="10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5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5" fontId="30" fillId="6" borderId="14" xfId="7" applyNumberFormat="1" applyFont="1" applyFill="1" applyBorder="1" applyAlignment="1" applyProtection="1">
      <alignment horizontal="center" vertical="center"/>
      <protection locked="0"/>
    </xf>
    <xf numFmtId="165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5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7" fontId="38" fillId="16" borderId="5" xfId="0" applyNumberFormat="1" applyFont="1" applyFill="1" applyBorder="1" applyAlignment="1">
      <alignment vertical="center"/>
    </xf>
    <xf numFmtId="167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7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7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7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7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7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7" fontId="40" fillId="0" borderId="1" xfId="0" applyNumberFormat="1" applyFont="1" applyBorder="1" applyAlignment="1">
      <alignment horizontal="center" vertical="center"/>
    </xf>
    <xf numFmtId="167" fontId="40" fillId="0" borderId="0" xfId="0" applyNumberFormat="1" applyFont="1" applyAlignment="1">
      <alignment vertical="center"/>
    </xf>
    <xf numFmtId="167" fontId="40" fillId="0" borderId="0" xfId="0" applyNumberFormat="1" applyFont="1" applyAlignment="1">
      <alignment horizontal="left" vertical="center"/>
    </xf>
    <xf numFmtId="167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7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7" xfId="0" applyFont="1" applyFill="1" applyBorder="1" applyAlignment="1">
      <alignment horizontal="center" vertical="center" wrapText="1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7" fontId="39" fillId="0" borderId="25" xfId="0" applyNumberFormat="1" applyFont="1" applyBorder="1" applyAlignment="1">
      <alignment horizontal="left" vertical="center" wrapText="1"/>
    </xf>
    <xf numFmtId="167" fontId="39" fillId="0" borderId="26" xfId="0" applyNumberFormat="1" applyFont="1" applyBorder="1" applyAlignment="1">
      <alignment horizontal="left" vertical="center"/>
    </xf>
    <xf numFmtId="167" fontId="39" fillId="0" borderId="2" xfId="0" applyNumberFormat="1" applyFont="1" applyBorder="1" applyAlignment="1">
      <alignment horizontal="left" vertical="center"/>
    </xf>
    <xf numFmtId="167" fontId="39" fillId="0" borderId="34" xfId="0" applyNumberFormat="1" applyFont="1" applyBorder="1" applyAlignment="1">
      <alignment horizontal="left" vertical="center"/>
    </xf>
    <xf numFmtId="167" fontId="39" fillId="0" borderId="27" xfId="0" applyNumberFormat="1" applyFont="1" applyBorder="1" applyAlignment="1">
      <alignment horizontal="left" vertical="center"/>
    </xf>
    <xf numFmtId="167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7" fontId="40" fillId="0" borderId="35" xfId="0" applyNumberFormat="1" applyFont="1" applyBorder="1" applyAlignment="1">
      <alignment horizontal="center" vertical="center"/>
    </xf>
    <xf numFmtId="167" fontId="40" fillId="0" borderId="36" xfId="0" applyNumberFormat="1" applyFont="1" applyBorder="1" applyAlignment="1">
      <alignment horizontal="center" vertical="center"/>
    </xf>
    <xf numFmtId="167" fontId="40" fillId="0" borderId="5" xfId="0" applyNumberFormat="1" applyFont="1" applyBorder="1" applyAlignment="1">
      <alignment horizontal="left" vertical="center"/>
    </xf>
    <xf numFmtId="167" fontId="40" fillId="0" borderId="6" xfId="0" applyNumberFormat="1" applyFont="1" applyBorder="1" applyAlignment="1">
      <alignment horizontal="left" vertical="center"/>
    </xf>
    <xf numFmtId="49" fontId="34" fillId="4" borderId="22" xfId="0" applyNumberFormat="1" applyFont="1" applyFill="1" applyBorder="1" applyAlignment="1">
      <alignment horizontal="center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28" fillId="8" borderId="3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7000000}"/>
    <cellStyle name="Currency" xfId="12" builtinId="4"/>
    <cellStyle name="Normal" xfId="0" builtinId="0"/>
    <cellStyle name="Normal 2" xfId="9" xr:uid="{00000000-0005-0000-0000-00000A000000}"/>
    <cellStyle name="Normal 3" xfId="10" xr:uid="{00000000-0005-0000-0000-00000B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zoomScale="70" zoomScaleNormal="70" workbookViewId="0">
      <selection activeCell="E22" sqref="E2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8"/>
      <c r="L12" s="178"/>
      <c r="M12" s="178"/>
      <c r="N12" s="178"/>
      <c r="O12" s="178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359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361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360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9" t="s">
        <v>292</v>
      </c>
      <c r="C51" s="180"/>
      <c r="D51" s="133"/>
      <c r="E51" s="134"/>
      <c r="F51" s="134"/>
      <c r="G51" s="134"/>
      <c r="H51" s="134"/>
    </row>
    <row r="52" spans="2:8" ht="20.25" customHeight="1" x14ac:dyDescent="0.25">
      <c r="B52" s="181"/>
      <c r="C52" s="182"/>
      <c r="D52" s="133"/>
      <c r="E52" s="134"/>
      <c r="F52" s="134"/>
      <c r="G52" s="134"/>
      <c r="H52" s="135"/>
    </row>
    <row r="53" spans="2:8" ht="20.25" customHeight="1" x14ac:dyDescent="0.25">
      <c r="B53" s="183"/>
      <c r="C53" s="184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362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382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6" t="s">
        <v>363</v>
      </c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87</v>
      </c>
      <c r="F59" s="138"/>
      <c r="G59" s="185" t="s">
        <v>82</v>
      </c>
      <c r="H59" s="185"/>
    </row>
    <row r="60" spans="2:8" ht="26.25" customHeight="1" x14ac:dyDescent="0.35">
      <c r="B60" s="186" t="s">
        <v>295</v>
      </c>
      <c r="C60" s="139" t="s">
        <v>296</v>
      </c>
      <c r="D60" s="133"/>
      <c r="E60" s="140"/>
      <c r="F60" s="141"/>
      <c r="G60" s="142" t="s">
        <v>83</v>
      </c>
      <c r="H60" s="142" t="s">
        <v>84</v>
      </c>
    </row>
    <row r="61" spans="2:8" ht="18" customHeight="1" x14ac:dyDescent="0.3">
      <c r="B61" s="187"/>
      <c r="C61" s="139" t="s">
        <v>297</v>
      </c>
      <c r="D61" s="143"/>
      <c r="E61" s="144" t="s">
        <v>79</v>
      </c>
      <c r="F61" s="145"/>
      <c r="G61" s="146">
        <v>0.5</v>
      </c>
      <c r="H61" s="147" t="s">
        <v>110</v>
      </c>
    </row>
    <row r="62" spans="2:8" ht="18" customHeight="1" x14ac:dyDescent="0.3">
      <c r="B62" s="186" t="s">
        <v>298</v>
      </c>
      <c r="C62" s="139" t="s">
        <v>299</v>
      </c>
      <c r="D62" s="136"/>
      <c r="E62" s="144" t="s">
        <v>104</v>
      </c>
      <c r="F62" s="145"/>
      <c r="G62" s="146">
        <v>0.6</v>
      </c>
      <c r="H62" s="147" t="s">
        <v>110</v>
      </c>
    </row>
    <row r="63" spans="2:8" ht="18" customHeight="1" x14ac:dyDescent="0.3">
      <c r="B63" s="187"/>
      <c r="C63" s="139" t="s">
        <v>300</v>
      </c>
      <c r="D63" s="148"/>
      <c r="E63" s="144" t="s">
        <v>105</v>
      </c>
      <c r="F63" s="145"/>
      <c r="G63" s="149">
        <v>1.5</v>
      </c>
      <c r="H63" s="150" t="s">
        <v>34</v>
      </c>
    </row>
    <row r="64" spans="2:8" ht="18" customHeight="1" x14ac:dyDescent="0.3">
      <c r="B64" s="188" t="s">
        <v>301</v>
      </c>
      <c r="C64" s="189"/>
      <c r="D64" s="151"/>
      <c r="E64" s="144" t="s">
        <v>106</v>
      </c>
      <c r="F64" s="134"/>
      <c r="G64" s="149">
        <v>1.5</v>
      </c>
      <c r="H64" s="150" t="s">
        <v>34</v>
      </c>
    </row>
    <row r="65" spans="2:8" ht="18" customHeight="1" x14ac:dyDescent="0.3">
      <c r="B65" s="188" t="s">
        <v>302</v>
      </c>
      <c r="C65" s="189"/>
      <c r="D65" s="152"/>
      <c r="E65" s="144" t="s">
        <v>107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108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109</v>
      </c>
      <c r="F67" s="145"/>
      <c r="G67" s="149">
        <v>0.5</v>
      </c>
      <c r="H67" s="150" t="s">
        <v>110</v>
      </c>
    </row>
    <row r="68" spans="2:8" ht="18" customHeight="1" x14ac:dyDescent="0.3">
      <c r="B68" s="134"/>
      <c r="C68" s="134"/>
      <c r="D68" s="134"/>
      <c r="E68" s="144" t="s">
        <v>85</v>
      </c>
      <c r="F68" s="145"/>
      <c r="G68" s="149">
        <v>0.5</v>
      </c>
      <c r="H68" s="147" t="s">
        <v>110</v>
      </c>
    </row>
    <row r="69" spans="2:8" ht="18" customHeight="1" x14ac:dyDescent="0.3">
      <c r="B69" s="134"/>
      <c r="C69" s="152"/>
      <c r="D69" s="134"/>
      <c r="E69" s="144" t="s">
        <v>90</v>
      </c>
      <c r="F69" s="154"/>
      <c r="G69" s="149">
        <v>0.5</v>
      </c>
      <c r="H69" s="155" t="s">
        <v>110</v>
      </c>
    </row>
    <row r="70" spans="2:8" ht="18" customHeight="1" x14ac:dyDescent="0.3">
      <c r="B70" s="134"/>
      <c r="C70" s="134"/>
      <c r="D70" s="134"/>
      <c r="E70" s="175" t="s">
        <v>86</v>
      </c>
      <c r="F70" s="176"/>
      <c r="G70" s="176"/>
      <c r="H70" s="177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303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305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306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304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294</v>
      </c>
      <c r="C79" s="134"/>
      <c r="D79" s="134"/>
      <c r="E79" s="134"/>
      <c r="F79" s="134"/>
      <c r="G79" s="134"/>
      <c r="H79" s="134"/>
    </row>
  </sheetData>
  <sheetProtection algorithmName="SHA-512" hashValue="L2SGdKCck+6ySWPpRpS8pZdIDR98wHCLUoYNxJhu3/ixJVx5cBcHY7+7C3xAYF9ZVAPB+cR5OEPtKh2QYHM5Lw==" saltValue="xhlNaWCD5Tm2ruqm6Up2s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W110"/>
  <sheetViews>
    <sheetView showGridLines="0" tabSelected="1" zoomScale="50" zoomScaleNormal="50" workbookViewId="0">
      <selection activeCell="D71" sqref="D71:H71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1" width="4.42578125" style="1" customWidth="1"/>
    <col min="42" max="42" width="4.28515625" style="1" customWidth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2" width="10.5703125" style="1" hidden="1" customWidth="1" outlineLevel="1"/>
    <col min="73" max="73" width="12.42578125" style="1" collapsed="1"/>
    <col min="74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AQ$107</f>
        <v>0</v>
      </c>
      <c r="H14" s="39">
        <f>IF(ISNUMBER(BF$107),BF$107,"0")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AR$107</f>
        <v>0</v>
      </c>
      <c r="H15" s="39">
        <f>IF(ISNUMBER(BG$107),BG$107,"0")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AS$107</f>
        <v>0</v>
      </c>
      <c r="H16" s="39">
        <f>IF(ISNUMBER(BH$107),BH$107,"0")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AT$107</f>
        <v>0</v>
      </c>
      <c r="H17" s="39">
        <f>IF(ISNUMBER(BI$107),BI$107,"0")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AU$107</f>
        <v>0</v>
      </c>
      <c r="H18" s="39">
        <f>IF(ISNUMBER(BJ$107),BJ$107,"0")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AV$107</f>
        <v>0</v>
      </c>
      <c r="H19" s="39">
        <f>IF(ISNUMBER(BK$107),BK$107,"0")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AW$107</f>
        <v>0</v>
      </c>
      <c r="H20" s="39">
        <f>IF(ISNUMBER(BL$107),BL$107,"0")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AX$107</f>
        <v>0</v>
      </c>
      <c r="H21" s="39">
        <f>IF(ISNUMBER(BM$107),BM$107,"0")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AY$107</f>
        <v>0</v>
      </c>
      <c r="H22" s="39">
        <f>IF(ISNUMBER(BN$107),BN$107,"0")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AZ$107</f>
        <v>0</v>
      </c>
      <c r="H23" s="39">
        <f>IF(ISNUMBER(BO$107),BO$107,"0")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BA$107</f>
        <v>0</v>
      </c>
      <c r="H24" s="39">
        <f>IF(ISNUMBER(BP$107),BP$107,"0")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BB$107</f>
        <v>0</v>
      </c>
      <c r="H25" s="39">
        <f>IF(ISNUMBER(BQ$107),BQ$107,"0")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BC$107</f>
        <v>0</v>
      </c>
      <c r="H26" s="39">
        <f>IF(ISNUMBER(BR$107),BR$107,"0")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BD$107</f>
        <v>0</v>
      </c>
      <c r="H27" s="39">
        <f>IF(ISNUMBER(BS$107),BS$107,"0")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BE$107</f>
        <v>0</v>
      </c>
      <c r="H28" s="39">
        <f>IF(ISNUMBER(BT$107),BT$107,"0")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0.25" thickBot="1" x14ac:dyDescent="0.35">
      <c r="N34" s="190" t="s">
        <v>73</v>
      </c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07"/>
      <c r="AQ34" s="82"/>
    </row>
    <row r="35" spans="1:72" ht="20.25" thickBot="1" x14ac:dyDescent="0.35">
      <c r="B35" s="124" t="s">
        <v>388</v>
      </c>
      <c r="C35" s="124"/>
      <c r="D35" s="124"/>
      <c r="E35" s="124"/>
      <c r="F35" s="124"/>
      <c r="G35" s="124"/>
      <c r="H35" s="124"/>
      <c r="I35" s="123"/>
      <c r="J35" s="124"/>
      <c r="M35" s="72"/>
      <c r="N35" s="198">
        <v>5</v>
      </c>
      <c r="O35" s="198"/>
      <c r="P35" s="198"/>
      <c r="Q35" s="198"/>
      <c r="R35" s="198"/>
      <c r="S35" s="199"/>
      <c r="T35" s="200">
        <f>N35+1</f>
        <v>6</v>
      </c>
      <c r="U35" s="198"/>
      <c r="V35" s="198"/>
      <c r="W35" s="198"/>
      <c r="X35" s="198"/>
      <c r="Y35" s="198"/>
      <c r="Z35" s="199"/>
      <c r="AA35" s="200">
        <f>T35+1</f>
        <v>7</v>
      </c>
      <c r="AB35" s="198"/>
      <c r="AC35" s="198"/>
      <c r="AD35" s="198"/>
      <c r="AE35" s="198"/>
      <c r="AF35" s="198"/>
      <c r="AG35" s="199"/>
      <c r="AH35" s="200">
        <f>AA35+1</f>
        <v>8</v>
      </c>
      <c r="AI35" s="198"/>
      <c r="AJ35" s="198"/>
      <c r="AK35" s="198"/>
      <c r="AL35" s="198"/>
      <c r="AM35" s="198"/>
      <c r="AN35" s="199"/>
      <c r="AO35" s="173">
        <f>AH35+1</f>
        <v>9</v>
      </c>
      <c r="AP35" s="108"/>
      <c r="AQ35" s="84"/>
      <c r="AR35" s="83"/>
    </row>
    <row r="36" spans="1:72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389</v>
      </c>
      <c r="K36" s="2" t="s">
        <v>32</v>
      </c>
      <c r="L36" s="2" t="s">
        <v>33</v>
      </c>
      <c r="N36" s="61">
        <v>1</v>
      </c>
      <c r="O36" s="61">
        <f>N36+1</f>
        <v>2</v>
      </c>
      <c r="P36" s="61">
        <f t="shared" ref="P36:Q36" si="0">O36+1</f>
        <v>3</v>
      </c>
      <c r="Q36" s="61">
        <f t="shared" si="0"/>
        <v>4</v>
      </c>
      <c r="R36" s="53">
        <f>Q36+1</f>
        <v>5</v>
      </c>
      <c r="S36" s="53">
        <f t="shared" ref="S36" si="1">R36+1</f>
        <v>6</v>
      </c>
      <c r="T36" s="61">
        <f>S36+1</f>
        <v>7</v>
      </c>
      <c r="U36" s="61">
        <f>T36+1</f>
        <v>8</v>
      </c>
      <c r="V36" s="61">
        <f>U36+1</f>
        <v>9</v>
      </c>
      <c r="W36" s="61">
        <f t="shared" ref="W36:X36" si="2">V36+1</f>
        <v>10</v>
      </c>
      <c r="X36" s="61">
        <f t="shared" si="2"/>
        <v>11</v>
      </c>
      <c r="Y36" s="53">
        <f>X36+1</f>
        <v>12</v>
      </c>
      <c r="Z36" s="53">
        <f t="shared" ref="Z36" si="3">Y36+1</f>
        <v>13</v>
      </c>
      <c r="AA36" s="61">
        <f>Z36+1</f>
        <v>14</v>
      </c>
      <c r="AB36" s="61">
        <f>AA36+1</f>
        <v>15</v>
      </c>
      <c r="AC36" s="61">
        <f>AB36+1</f>
        <v>16</v>
      </c>
      <c r="AD36" s="61">
        <f t="shared" ref="AD36:AE36" si="4">AC36+1</f>
        <v>17</v>
      </c>
      <c r="AE36" s="61">
        <f t="shared" si="4"/>
        <v>18</v>
      </c>
      <c r="AF36" s="53">
        <f>AE36+1</f>
        <v>19</v>
      </c>
      <c r="AG36" s="53">
        <f t="shared" ref="AG36" si="5">AF36+1</f>
        <v>20</v>
      </c>
      <c r="AH36" s="61">
        <f>AG36+1</f>
        <v>21</v>
      </c>
      <c r="AI36" s="61">
        <f>AH36+1</f>
        <v>22</v>
      </c>
      <c r="AJ36" s="61">
        <f>AI36+1</f>
        <v>23</v>
      </c>
      <c r="AK36" s="61">
        <f t="shared" ref="AK36:AL36" si="6">AJ36+1</f>
        <v>24</v>
      </c>
      <c r="AL36" s="61">
        <f t="shared" si="6"/>
        <v>25</v>
      </c>
      <c r="AM36" s="53">
        <f>AL36+1</f>
        <v>26</v>
      </c>
      <c r="AN36" s="53">
        <f t="shared" ref="AN36" si="7">AM36+1</f>
        <v>27</v>
      </c>
      <c r="AO36" s="61">
        <f>AN36+1</f>
        <v>28</v>
      </c>
      <c r="AP36" s="109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348</v>
      </c>
      <c r="E37" s="129" t="s">
        <v>349</v>
      </c>
      <c r="F37" s="129" t="s">
        <v>348</v>
      </c>
      <c r="G37" s="129" t="s">
        <v>348</v>
      </c>
      <c r="H37" s="129" t="s">
        <v>348</v>
      </c>
      <c r="I37" s="85"/>
      <c r="J37" s="85"/>
      <c r="K37" s="105"/>
      <c r="L37" s="13"/>
      <c r="N37" s="69"/>
      <c r="O37" s="69"/>
      <c r="P37" s="69"/>
      <c r="Q37" s="69"/>
      <c r="R37" s="70"/>
      <c r="S37" s="70"/>
      <c r="T37" s="69"/>
      <c r="U37" s="69"/>
      <c r="V37" s="69"/>
      <c r="W37" s="69"/>
      <c r="X37" s="69"/>
      <c r="Y37" s="70"/>
      <c r="Z37" s="70"/>
      <c r="AA37" s="69"/>
      <c r="AB37" s="69"/>
      <c r="AC37" s="69"/>
      <c r="AD37" s="69"/>
      <c r="AE37" s="69"/>
      <c r="AF37" s="70"/>
      <c r="AG37" s="70"/>
      <c r="AH37" s="69"/>
      <c r="AI37" s="69"/>
      <c r="AJ37" s="69"/>
      <c r="AK37" s="69"/>
      <c r="AL37" s="69"/>
      <c r="AM37" s="70"/>
      <c r="AN37" s="70"/>
      <c r="AO37" s="69"/>
      <c r="AP37" s="110"/>
      <c r="AQ37" s="98">
        <f>COUNTIF($N37:$AO37,"a")</f>
        <v>0</v>
      </c>
      <c r="AR37" s="98">
        <f>COUNTIF($N37:$AO37,"b")</f>
        <v>0</v>
      </c>
      <c r="AS37" s="98">
        <f>COUNTIF($N37:$AO37,"c")</f>
        <v>0</v>
      </c>
      <c r="AT37" s="98">
        <f>COUNTIF($N37:$AO37,"d")</f>
        <v>0</v>
      </c>
      <c r="AU37" s="98">
        <f>COUNTIF($N37:$AO37,"e")</f>
        <v>0</v>
      </c>
      <c r="AV37" s="98">
        <f>COUNTIF($N37:$AO37,"f")</f>
        <v>0</v>
      </c>
      <c r="AW37" s="98">
        <f>COUNTIF($N37:$AO37,"g")</f>
        <v>0</v>
      </c>
      <c r="AX37" s="98">
        <f>COUNTIF($N37:$AO37,"h")</f>
        <v>0</v>
      </c>
      <c r="AY37" s="98">
        <f>COUNTIF($N37:$AO37,"i")</f>
        <v>0</v>
      </c>
      <c r="AZ37" s="98">
        <f>COUNTIF($N37:$AO37,"j")</f>
        <v>0</v>
      </c>
      <c r="BA37" s="98">
        <f>COUNTIF($N37:$AO37,"k")</f>
        <v>0</v>
      </c>
      <c r="BB37" s="98">
        <f>COUNTIF($N37:$AO37,"l")</f>
        <v>0</v>
      </c>
      <c r="BC37" s="98">
        <f>COUNTIF($N37:$AO37,"m")</f>
        <v>0</v>
      </c>
      <c r="BD37" s="98">
        <f>COUNTIF($N37:$AO37,"n")</f>
        <v>0</v>
      </c>
      <c r="BE37" s="98">
        <f>COUNTIF($N37:$AO37,"o")</f>
        <v>0</v>
      </c>
      <c r="BF37" s="98" t="str">
        <f t="shared" ref="BF37:BF61" si="8">IF(AQ37&gt;0,($J37*AQ37*$F$14),"0")</f>
        <v>0</v>
      </c>
      <c r="BG37" s="98" t="str">
        <f t="shared" ref="BG37:BG61" si="9">IF(AR37&gt;0,($J37*AR37*$F$15),"0")</f>
        <v>0</v>
      </c>
      <c r="BH37" s="98" t="str">
        <f t="shared" ref="BH37:BH61" si="10">IF(AS37&gt;0,($J37*AS37*$F$16),"0")</f>
        <v>0</v>
      </c>
      <c r="BI37" s="98" t="str">
        <f t="shared" ref="BI37:BI61" si="11">IF(AT37&gt;0,($J37*AT37*$F$17),"0")</f>
        <v>0</v>
      </c>
      <c r="BJ37" s="98" t="str">
        <f t="shared" ref="BJ37:BJ61" si="12">IF(AU37&gt;0,($J37*AU37*$F$17),"0")</f>
        <v>0</v>
      </c>
      <c r="BK37" s="98" t="str">
        <f t="shared" ref="BK37:BK61" si="13">IF(AV37&gt;0,($J37*AV37*$F$19),"0")</f>
        <v>0</v>
      </c>
      <c r="BL37" s="98" t="str">
        <f t="shared" ref="BL37:BL61" si="14">IF(AW37&gt;0,($J37*AW37*$F$20),"0")</f>
        <v>0</v>
      </c>
      <c r="BM37" s="98" t="str">
        <f t="shared" ref="BM37:BM61" si="15">IF(AX37&gt;0,($J37*AX37*$F$21),"0")</f>
        <v>0</v>
      </c>
      <c r="BN37" s="98" t="str">
        <f t="shared" ref="BN37:BN61" si="16">IF(AY37&gt;0,($J37*AY37*$F$22),"0")</f>
        <v>0</v>
      </c>
      <c r="BO37" s="98" t="str">
        <f t="shared" ref="BO37:BO61" si="17">IF(AZ37&gt;0,($J37*AZ37*$F$23),"0")</f>
        <v>0</v>
      </c>
      <c r="BP37" s="98" t="str">
        <f t="shared" ref="BP37:BP61" si="18">IF(BA37&gt;0,($J37*BA37*$F$24),"0")</f>
        <v>0</v>
      </c>
      <c r="BQ37" s="98" t="str">
        <f t="shared" ref="BQ37:BQ61" si="19">IF(BB37&gt;0,($J37*BB37*$F$25),"0")</f>
        <v>0</v>
      </c>
      <c r="BR37" s="98" t="str">
        <f t="shared" ref="BR37:BR61" si="20">IF(BC37&gt;0,($J37*BC37*$F$26),"0")</f>
        <v>0</v>
      </c>
      <c r="BS37" s="98" t="str">
        <f t="shared" ref="BS37:BS61" si="21">IF(BD37&gt;0,($J37*BD37*$F$27),"0")</f>
        <v>0</v>
      </c>
      <c r="BT37" s="98" t="str">
        <f t="shared" ref="BT37:BT61" si="22">IF(BE37&gt;0,($J37*BE37*$F$28),"0")</f>
        <v>0</v>
      </c>
    </row>
    <row r="38" spans="1:72" ht="20.100000000000001" customHeight="1" thickTop="1" thickBot="1" x14ac:dyDescent="0.35">
      <c r="A38" s="56"/>
      <c r="B38" s="75" t="s">
        <v>65</v>
      </c>
      <c r="C38" s="75">
        <v>0.29166666666666669</v>
      </c>
      <c r="D38" s="204" t="s">
        <v>332</v>
      </c>
      <c r="E38" s="205"/>
      <c r="F38" s="205"/>
      <c r="G38" s="205"/>
      <c r="H38" s="206"/>
      <c r="I38" s="85"/>
      <c r="J38" s="85"/>
      <c r="K38" s="105"/>
      <c r="L38" s="13"/>
      <c r="N38" s="69"/>
      <c r="O38" s="69"/>
      <c r="P38" s="69"/>
      <c r="Q38" s="69"/>
      <c r="R38" s="70"/>
      <c r="S38" s="70"/>
      <c r="T38" s="69"/>
      <c r="U38" s="69"/>
      <c r="V38" s="69"/>
      <c r="W38" s="69"/>
      <c r="X38" s="69"/>
      <c r="Y38" s="70"/>
      <c r="Z38" s="70"/>
      <c r="AA38" s="69"/>
      <c r="AB38" s="69"/>
      <c r="AC38" s="69"/>
      <c r="AD38" s="69"/>
      <c r="AE38" s="69"/>
      <c r="AF38" s="70"/>
      <c r="AG38" s="70"/>
      <c r="AH38" s="69"/>
      <c r="AI38" s="69"/>
      <c r="AJ38" s="69"/>
      <c r="AK38" s="69"/>
      <c r="AL38" s="69"/>
      <c r="AM38" s="70"/>
      <c r="AN38" s="70"/>
      <c r="AO38" s="69"/>
      <c r="AP38" s="110"/>
      <c r="AQ38" s="98">
        <f>COUNTIF($N38:$AO38,"a")</f>
        <v>0</v>
      </c>
      <c r="AR38" s="98">
        <f>COUNTIF($N38:$AO38,"b")</f>
        <v>0</v>
      </c>
      <c r="AS38" s="98">
        <f>COUNTIF($N38:$AO38,"c")</f>
        <v>0</v>
      </c>
      <c r="AT38" s="98">
        <f>COUNTIF($N38:$AO38,"d")</f>
        <v>0</v>
      </c>
      <c r="AU38" s="98">
        <f>COUNTIF($N38:$AO38,"e")</f>
        <v>0</v>
      </c>
      <c r="AV38" s="98">
        <f>COUNTIF($N38:$AO38,"f")</f>
        <v>0</v>
      </c>
      <c r="AW38" s="98">
        <f>COUNTIF($N38:$AO38,"g")</f>
        <v>0</v>
      </c>
      <c r="AX38" s="98">
        <f>COUNTIF($N38:$AO38,"h")</f>
        <v>0</v>
      </c>
      <c r="AY38" s="98">
        <f>COUNTIF($N38:$AO38,"i")</f>
        <v>0</v>
      </c>
      <c r="AZ38" s="98">
        <f>COUNTIF($N38:$AO38,"j")</f>
        <v>0</v>
      </c>
      <c r="BA38" s="98">
        <f>COUNTIF($N38:$AO38,"k")</f>
        <v>0</v>
      </c>
      <c r="BB38" s="98">
        <f>COUNTIF($N38:$AO38,"l")</f>
        <v>0</v>
      </c>
      <c r="BC38" s="98">
        <f>COUNTIF($N38:$AO38,"m")</f>
        <v>0</v>
      </c>
      <c r="BD38" s="98">
        <f>COUNTIF($N38:$AO38,"n")</f>
        <v>0</v>
      </c>
      <c r="BE38" s="98">
        <f>COUNTIF($N38:$AO38,"o")</f>
        <v>0</v>
      </c>
      <c r="BF38" s="98" t="str">
        <f t="shared" si="8"/>
        <v>0</v>
      </c>
      <c r="BG38" s="98" t="str">
        <f t="shared" si="9"/>
        <v>0</v>
      </c>
      <c r="BH38" s="98" t="str">
        <f t="shared" si="10"/>
        <v>0</v>
      </c>
      <c r="BI38" s="98" t="str">
        <f t="shared" si="11"/>
        <v>0</v>
      </c>
      <c r="BJ38" s="98" t="str">
        <f t="shared" si="12"/>
        <v>0</v>
      </c>
      <c r="BK38" s="98" t="str">
        <f t="shared" si="13"/>
        <v>0</v>
      </c>
      <c r="BL38" s="98" t="str">
        <f t="shared" si="14"/>
        <v>0</v>
      </c>
      <c r="BM38" s="98" t="str">
        <f t="shared" si="15"/>
        <v>0</v>
      </c>
      <c r="BN38" s="98" t="str">
        <f t="shared" si="16"/>
        <v>0</v>
      </c>
      <c r="BO38" s="98" t="str">
        <f t="shared" si="17"/>
        <v>0</v>
      </c>
      <c r="BP38" s="98" t="str">
        <f t="shared" si="18"/>
        <v>0</v>
      </c>
      <c r="BQ38" s="98" t="str">
        <f t="shared" si="19"/>
        <v>0</v>
      </c>
      <c r="BR38" s="98" t="str">
        <f t="shared" si="20"/>
        <v>0</v>
      </c>
      <c r="BS38" s="98" t="str">
        <f t="shared" si="21"/>
        <v>0</v>
      </c>
      <c r="BT38" s="98" t="str">
        <f t="shared" si="22"/>
        <v>0</v>
      </c>
    </row>
    <row r="39" spans="1:72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Total'!$F$39</f>
        <v>107.1</v>
      </c>
      <c r="K39" s="105">
        <f t="shared" ref="K39:K85" si="23">SUM(AQ39:BE39)</f>
        <v>0</v>
      </c>
      <c r="L39" s="13">
        <f t="shared" ref="L39:L85" si="24">SUM(BF39:BT39)</f>
        <v>0</v>
      </c>
      <c r="N39" s="71"/>
      <c r="O39" s="71"/>
      <c r="P39" s="71"/>
      <c r="Q39" s="71"/>
      <c r="R39" s="70"/>
      <c r="S39" s="70"/>
      <c r="T39" s="71"/>
      <c r="U39" s="71"/>
      <c r="V39" s="71"/>
      <c r="W39" s="71"/>
      <c r="X39" s="71"/>
      <c r="Y39" s="70"/>
      <c r="Z39" s="70"/>
      <c r="AA39" s="71"/>
      <c r="AB39" s="71"/>
      <c r="AC39" s="71"/>
      <c r="AD39" s="71"/>
      <c r="AE39" s="71"/>
      <c r="AF39" s="70"/>
      <c r="AG39" s="70"/>
      <c r="AH39" s="71"/>
      <c r="AI39" s="71"/>
      <c r="AJ39" s="71"/>
      <c r="AK39" s="71"/>
      <c r="AL39" s="71"/>
      <c r="AM39" s="70"/>
      <c r="AN39" s="70"/>
      <c r="AO39" s="71"/>
      <c r="AP39" s="110"/>
      <c r="AQ39" s="98">
        <f>COUNTIF($N39:$AO39,"a")</f>
        <v>0</v>
      </c>
      <c r="AR39" s="98">
        <f>COUNTIF($N39:$AO39,"b")</f>
        <v>0</v>
      </c>
      <c r="AS39" s="98">
        <f>COUNTIF($N39:$AO39,"c")</f>
        <v>0</v>
      </c>
      <c r="AT39" s="98">
        <f>COUNTIF($N39:$AO39,"d")</f>
        <v>0</v>
      </c>
      <c r="AU39" s="98">
        <f>COUNTIF($N39:$AO39,"e")</f>
        <v>0</v>
      </c>
      <c r="AV39" s="98">
        <f>COUNTIF($N39:$AO39,"f")</f>
        <v>0</v>
      </c>
      <c r="AW39" s="98">
        <f>COUNTIF($N39:$AO39,"g")</f>
        <v>0</v>
      </c>
      <c r="AX39" s="98">
        <f>COUNTIF($N39:$AO39,"h")</f>
        <v>0</v>
      </c>
      <c r="AY39" s="98">
        <f>COUNTIF($N39:$AO39,"i")</f>
        <v>0</v>
      </c>
      <c r="AZ39" s="98">
        <f>COUNTIF($N39:$AO39,"j")</f>
        <v>0</v>
      </c>
      <c r="BA39" s="98">
        <f>COUNTIF($N39:$AO39,"k")</f>
        <v>0</v>
      </c>
      <c r="BB39" s="98">
        <f>COUNTIF($N39:$AO39,"l")</f>
        <v>0</v>
      </c>
      <c r="BC39" s="98">
        <f>COUNTIF($N39:$AO39,"m")</f>
        <v>0</v>
      </c>
      <c r="BD39" s="98">
        <f>COUNTIF($N39:$AO39,"n")</f>
        <v>0</v>
      </c>
      <c r="BE39" s="98">
        <f>COUNTIF($N39:$AO39,"o")</f>
        <v>0</v>
      </c>
      <c r="BF39" s="98" t="str">
        <f t="shared" si="8"/>
        <v>0</v>
      </c>
      <c r="BG39" s="98" t="str">
        <f t="shared" si="9"/>
        <v>0</v>
      </c>
      <c r="BH39" s="98" t="str">
        <f t="shared" si="10"/>
        <v>0</v>
      </c>
      <c r="BI39" s="98" t="str">
        <f t="shared" si="11"/>
        <v>0</v>
      </c>
      <c r="BJ39" s="98" t="str">
        <f t="shared" si="12"/>
        <v>0</v>
      </c>
      <c r="BK39" s="98" t="str">
        <f t="shared" si="13"/>
        <v>0</v>
      </c>
      <c r="BL39" s="98" t="str">
        <f t="shared" si="14"/>
        <v>0</v>
      </c>
      <c r="BM39" s="98" t="str">
        <f t="shared" si="15"/>
        <v>0</v>
      </c>
      <c r="BN39" s="98" t="str">
        <f t="shared" si="16"/>
        <v>0</v>
      </c>
      <c r="BO39" s="98" t="str">
        <f t="shared" si="17"/>
        <v>0</v>
      </c>
      <c r="BP39" s="98" t="str">
        <f t="shared" si="18"/>
        <v>0</v>
      </c>
      <c r="BQ39" s="98" t="str">
        <f t="shared" si="19"/>
        <v>0</v>
      </c>
      <c r="BR39" s="98" t="str">
        <f t="shared" si="20"/>
        <v>0</v>
      </c>
      <c r="BS39" s="98" t="str">
        <f t="shared" si="21"/>
        <v>0</v>
      </c>
      <c r="BT39" s="98" t="str">
        <f t="shared" si="22"/>
        <v>0</v>
      </c>
    </row>
    <row r="40" spans="1:72" ht="20.100000000000001" customHeight="1" thickTop="1" thickBot="1" x14ac:dyDescent="0.35">
      <c r="A40" s="56"/>
      <c r="B40" s="75" t="s">
        <v>65</v>
      </c>
      <c r="C40" s="75">
        <v>0.30972222222222223</v>
      </c>
      <c r="D40" s="204" t="s">
        <v>332</v>
      </c>
      <c r="E40" s="205"/>
      <c r="F40" s="205"/>
      <c r="G40" s="205"/>
      <c r="H40" s="206"/>
      <c r="I40" s="85"/>
      <c r="J40" s="85"/>
      <c r="K40" s="105"/>
      <c r="L40" s="13"/>
      <c r="N40" s="69"/>
      <c r="O40" s="69"/>
      <c r="P40" s="69"/>
      <c r="Q40" s="69"/>
      <c r="R40" s="70"/>
      <c r="S40" s="70"/>
      <c r="T40" s="69"/>
      <c r="U40" s="69"/>
      <c r="V40" s="69"/>
      <c r="W40" s="69"/>
      <c r="X40" s="69"/>
      <c r="Y40" s="70"/>
      <c r="Z40" s="70"/>
      <c r="AA40" s="69"/>
      <c r="AB40" s="69"/>
      <c r="AC40" s="69"/>
      <c r="AD40" s="69"/>
      <c r="AE40" s="69"/>
      <c r="AF40" s="70"/>
      <c r="AG40" s="70"/>
      <c r="AH40" s="69"/>
      <c r="AI40" s="69"/>
      <c r="AJ40" s="69"/>
      <c r="AK40" s="69"/>
      <c r="AL40" s="69"/>
      <c r="AM40" s="70"/>
      <c r="AN40" s="70"/>
      <c r="AO40" s="69"/>
      <c r="AP40" s="110"/>
      <c r="AQ40" s="98">
        <f>COUNTIF($N40:$AO40,"a")</f>
        <v>0</v>
      </c>
      <c r="AR40" s="98">
        <f>COUNTIF($N40:$AO40,"b")</f>
        <v>0</v>
      </c>
      <c r="AS40" s="98">
        <f>COUNTIF($N40:$AO40,"c")</f>
        <v>0</v>
      </c>
      <c r="AT40" s="98">
        <f>COUNTIF($N40:$AO40,"d")</f>
        <v>0</v>
      </c>
      <c r="AU40" s="98">
        <f>COUNTIF($N40:$AO40,"e")</f>
        <v>0</v>
      </c>
      <c r="AV40" s="98">
        <f>COUNTIF($N40:$AO40,"f")</f>
        <v>0</v>
      </c>
      <c r="AW40" s="98">
        <f>COUNTIF($N40:$AO40,"g")</f>
        <v>0</v>
      </c>
      <c r="AX40" s="98">
        <f>COUNTIF($N40:$AO40,"h")</f>
        <v>0</v>
      </c>
      <c r="AY40" s="98">
        <f>COUNTIF($N40:$AO40,"i")</f>
        <v>0</v>
      </c>
      <c r="AZ40" s="98">
        <f>COUNTIF($N40:$AO40,"j")</f>
        <v>0</v>
      </c>
      <c r="BA40" s="98">
        <f>COUNTIF($N40:$AO40,"k")</f>
        <v>0</v>
      </c>
      <c r="BB40" s="98">
        <f>COUNTIF($N40:$AO40,"l")</f>
        <v>0</v>
      </c>
      <c r="BC40" s="98">
        <f>COUNTIF($N40:$AO40,"m")</f>
        <v>0</v>
      </c>
      <c r="BD40" s="98">
        <f>COUNTIF($N40:$AO40,"n")</f>
        <v>0</v>
      </c>
      <c r="BE40" s="98">
        <f>COUNTIF($N40:$AO40,"o")</f>
        <v>0</v>
      </c>
      <c r="BF40" s="98" t="str">
        <f t="shared" ref="BF40:BF41" si="25">IF(AQ40&gt;0,($J40*AQ40*$F$14),"0")</f>
        <v>0</v>
      </c>
      <c r="BG40" s="98" t="str">
        <f t="shared" ref="BG40:BG41" si="26">IF(AR40&gt;0,($J40*AR40*$F$15),"0")</f>
        <v>0</v>
      </c>
      <c r="BH40" s="98" t="str">
        <f t="shared" ref="BH40:BH41" si="27">IF(AS40&gt;0,($J40*AS40*$F$16),"0")</f>
        <v>0</v>
      </c>
      <c r="BI40" s="98" t="str">
        <f t="shared" ref="BI40:BI41" si="28">IF(AT40&gt;0,($J40*AT40*$F$17),"0")</f>
        <v>0</v>
      </c>
      <c r="BJ40" s="98" t="str">
        <f t="shared" ref="BJ40:BJ41" si="29">IF(AU40&gt;0,($J40*AU40*$F$17),"0")</f>
        <v>0</v>
      </c>
      <c r="BK40" s="98" t="str">
        <f t="shared" ref="BK40:BK41" si="30">IF(AV40&gt;0,($J40*AV40*$F$19),"0")</f>
        <v>0</v>
      </c>
      <c r="BL40" s="98" t="str">
        <f t="shared" ref="BL40:BL41" si="31">IF(AW40&gt;0,($J40*AW40*$F$20),"0")</f>
        <v>0</v>
      </c>
      <c r="BM40" s="98" t="str">
        <f t="shared" ref="BM40:BM41" si="32">IF(AX40&gt;0,($J40*AX40*$F$21),"0")</f>
        <v>0</v>
      </c>
      <c r="BN40" s="98" t="str">
        <f t="shared" ref="BN40:BN41" si="33">IF(AY40&gt;0,($J40*AY40*$F$22),"0")</f>
        <v>0</v>
      </c>
      <c r="BO40" s="98" t="str">
        <f t="shared" ref="BO40:BO41" si="34">IF(AZ40&gt;0,($J40*AZ40*$F$23),"0")</f>
        <v>0</v>
      </c>
      <c r="BP40" s="98" t="str">
        <f t="shared" ref="BP40:BP41" si="35">IF(BA40&gt;0,($J40*BA40*$F$24),"0")</f>
        <v>0</v>
      </c>
      <c r="BQ40" s="98" t="str">
        <f t="shared" ref="BQ40:BQ41" si="36">IF(BB40&gt;0,($J40*BB40*$F$25),"0")</f>
        <v>0</v>
      </c>
      <c r="BR40" s="98" t="str">
        <f t="shared" ref="BR40:BR41" si="37">IF(BC40&gt;0,($J40*BC40*$F$26),"0")</f>
        <v>0</v>
      </c>
      <c r="BS40" s="98" t="str">
        <f t="shared" ref="BS40:BS41" si="38">IF(BD40&gt;0,($J40*BD40*$F$27),"0")</f>
        <v>0</v>
      </c>
      <c r="BT40" s="98" t="str">
        <f t="shared" ref="BT40:BT41" si="39">IF(BE40&gt;0,($J40*BE40*$F$28),"0")</f>
        <v>0</v>
      </c>
    </row>
    <row r="41" spans="1:72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Total'!$F$39</f>
        <v>99.45</v>
      </c>
      <c r="K41" s="105">
        <f t="shared" ref="K41" si="40">SUM(AQ41:BE41)</f>
        <v>0</v>
      </c>
      <c r="L41" s="13">
        <f t="shared" ref="L41" si="41">SUM(BF41:BT41)</f>
        <v>0</v>
      </c>
      <c r="N41" s="71"/>
      <c r="O41" s="71"/>
      <c r="P41" s="71"/>
      <c r="Q41" s="71"/>
      <c r="R41" s="70"/>
      <c r="S41" s="70"/>
      <c r="T41" s="71"/>
      <c r="U41" s="71"/>
      <c r="V41" s="71"/>
      <c r="W41" s="71"/>
      <c r="X41" s="71"/>
      <c r="Y41" s="70"/>
      <c r="Z41" s="70"/>
      <c r="AA41" s="71"/>
      <c r="AB41" s="71"/>
      <c r="AC41" s="71"/>
      <c r="AD41" s="71"/>
      <c r="AE41" s="71"/>
      <c r="AF41" s="70"/>
      <c r="AG41" s="70"/>
      <c r="AH41" s="71"/>
      <c r="AI41" s="71"/>
      <c r="AJ41" s="71"/>
      <c r="AK41" s="71"/>
      <c r="AL41" s="71"/>
      <c r="AM41" s="70"/>
      <c r="AN41" s="70"/>
      <c r="AO41" s="71"/>
      <c r="AP41" s="110"/>
      <c r="AQ41" s="98">
        <f>COUNTIF($N41:$AO41,"a")</f>
        <v>0</v>
      </c>
      <c r="AR41" s="98">
        <f>COUNTIF($N41:$AO41,"b")</f>
        <v>0</v>
      </c>
      <c r="AS41" s="98">
        <f>COUNTIF($N41:$AO41,"c")</f>
        <v>0</v>
      </c>
      <c r="AT41" s="98">
        <f>COUNTIF($N41:$AO41,"d")</f>
        <v>0</v>
      </c>
      <c r="AU41" s="98">
        <f>COUNTIF($N41:$AO41,"e")</f>
        <v>0</v>
      </c>
      <c r="AV41" s="98">
        <f>COUNTIF($N41:$AO41,"f")</f>
        <v>0</v>
      </c>
      <c r="AW41" s="98">
        <f>COUNTIF($N41:$AO41,"g")</f>
        <v>0</v>
      </c>
      <c r="AX41" s="98">
        <f>COUNTIF($N41:$AO41,"h")</f>
        <v>0</v>
      </c>
      <c r="AY41" s="98">
        <f>COUNTIF($N41:$AO41,"i")</f>
        <v>0</v>
      </c>
      <c r="AZ41" s="98">
        <f>COUNTIF($N41:$AO41,"j")</f>
        <v>0</v>
      </c>
      <c r="BA41" s="98">
        <f>COUNTIF($N41:$AO41,"k")</f>
        <v>0</v>
      </c>
      <c r="BB41" s="98">
        <f>COUNTIF($N41:$AO41,"l")</f>
        <v>0</v>
      </c>
      <c r="BC41" s="98">
        <f>COUNTIF($N41:$AO41,"m")</f>
        <v>0</v>
      </c>
      <c r="BD41" s="98">
        <f>COUNTIF($N41:$AO41,"n")</f>
        <v>0</v>
      </c>
      <c r="BE41" s="98">
        <f>COUNTIF($N41:$AO41,"o")</f>
        <v>0</v>
      </c>
      <c r="BF41" s="98" t="str">
        <f t="shared" si="25"/>
        <v>0</v>
      </c>
      <c r="BG41" s="98" t="str">
        <f t="shared" si="26"/>
        <v>0</v>
      </c>
      <c r="BH41" s="98" t="str">
        <f t="shared" si="27"/>
        <v>0</v>
      </c>
      <c r="BI41" s="98" t="str">
        <f t="shared" si="28"/>
        <v>0</v>
      </c>
      <c r="BJ41" s="98" t="str">
        <f t="shared" si="29"/>
        <v>0</v>
      </c>
      <c r="BK41" s="98" t="str">
        <f t="shared" si="30"/>
        <v>0</v>
      </c>
      <c r="BL41" s="98" t="str">
        <f t="shared" si="31"/>
        <v>0</v>
      </c>
      <c r="BM41" s="98" t="str">
        <f t="shared" si="32"/>
        <v>0</v>
      </c>
      <c r="BN41" s="98" t="str">
        <f t="shared" si="33"/>
        <v>0</v>
      </c>
      <c r="BO41" s="98" t="str">
        <f t="shared" si="34"/>
        <v>0</v>
      </c>
      <c r="BP41" s="98" t="str">
        <f t="shared" si="35"/>
        <v>0</v>
      </c>
      <c r="BQ41" s="98" t="str">
        <f t="shared" si="36"/>
        <v>0</v>
      </c>
      <c r="BR41" s="98" t="str">
        <f t="shared" si="37"/>
        <v>0</v>
      </c>
      <c r="BS41" s="98" t="str">
        <f t="shared" si="38"/>
        <v>0</v>
      </c>
      <c r="BT41" s="98" t="str">
        <f t="shared" si="39"/>
        <v>0</v>
      </c>
    </row>
    <row r="42" spans="1:72" ht="20.100000000000001" customHeight="1" thickTop="1" thickBot="1" x14ac:dyDescent="0.35">
      <c r="A42" s="56"/>
      <c r="B42" s="75" t="s">
        <v>65</v>
      </c>
      <c r="C42" s="75">
        <v>0.33333333333333331</v>
      </c>
      <c r="D42" s="204" t="s">
        <v>366</v>
      </c>
      <c r="E42" s="205"/>
      <c r="F42" s="205"/>
      <c r="G42" s="205"/>
      <c r="H42" s="206"/>
      <c r="I42" s="85"/>
      <c r="J42" s="85"/>
      <c r="K42" s="105"/>
      <c r="L42" s="13"/>
      <c r="N42" s="69"/>
      <c r="O42" s="69"/>
      <c r="P42" s="69"/>
      <c r="Q42" s="69"/>
      <c r="R42" s="70"/>
      <c r="S42" s="70"/>
      <c r="T42" s="69"/>
      <c r="U42" s="69"/>
      <c r="V42" s="69"/>
      <c r="W42" s="69"/>
      <c r="X42" s="69"/>
      <c r="Y42" s="70"/>
      <c r="Z42" s="70"/>
      <c r="AA42" s="69"/>
      <c r="AB42" s="69"/>
      <c r="AC42" s="69"/>
      <c r="AD42" s="69"/>
      <c r="AE42" s="69"/>
      <c r="AF42" s="70"/>
      <c r="AG42" s="70"/>
      <c r="AH42" s="69"/>
      <c r="AI42" s="69"/>
      <c r="AJ42" s="69"/>
      <c r="AK42" s="69"/>
      <c r="AL42" s="69"/>
      <c r="AM42" s="70"/>
      <c r="AN42" s="70"/>
      <c r="AO42" s="69"/>
      <c r="AP42" s="110"/>
      <c r="AQ42" s="98">
        <f>COUNTIF($N42:$AO42,"a")</f>
        <v>0</v>
      </c>
      <c r="AR42" s="98">
        <f>COUNTIF($N42:$AO42,"b")</f>
        <v>0</v>
      </c>
      <c r="AS42" s="98">
        <f>COUNTIF($N42:$AO42,"c")</f>
        <v>0</v>
      </c>
      <c r="AT42" s="98">
        <f>COUNTIF($N42:$AO42,"d")</f>
        <v>0</v>
      </c>
      <c r="AU42" s="98">
        <f>COUNTIF($N42:$AO42,"e")</f>
        <v>0</v>
      </c>
      <c r="AV42" s="98">
        <f>COUNTIF($N42:$AO42,"f")</f>
        <v>0</v>
      </c>
      <c r="AW42" s="98">
        <f>COUNTIF($N42:$AO42,"g")</f>
        <v>0</v>
      </c>
      <c r="AX42" s="98">
        <f>COUNTIF($N42:$AO42,"h")</f>
        <v>0</v>
      </c>
      <c r="AY42" s="98">
        <f>COUNTIF($N42:$AO42,"i")</f>
        <v>0</v>
      </c>
      <c r="AZ42" s="98">
        <f>COUNTIF($N42:$AO42,"j")</f>
        <v>0</v>
      </c>
      <c r="BA42" s="98">
        <f>COUNTIF($N42:$AO42,"k")</f>
        <v>0</v>
      </c>
      <c r="BB42" s="98">
        <f>COUNTIF($N42:$AO42,"l")</f>
        <v>0</v>
      </c>
      <c r="BC42" s="98">
        <f>COUNTIF($N42:$AO42,"m")</f>
        <v>0</v>
      </c>
      <c r="BD42" s="98">
        <f>COUNTIF($N42:$AO42,"n")</f>
        <v>0</v>
      </c>
      <c r="BE42" s="98">
        <f>COUNTIF($N42:$AO42,"o")</f>
        <v>0</v>
      </c>
      <c r="BF42" s="98" t="str">
        <f t="shared" ref="BF42:BF43" si="42">IF(AQ42&gt;0,($J42*AQ42*$F$14),"0")</f>
        <v>0</v>
      </c>
      <c r="BG42" s="98" t="str">
        <f t="shared" ref="BG42:BG43" si="43">IF(AR42&gt;0,($J42*AR42*$F$15),"0")</f>
        <v>0</v>
      </c>
      <c r="BH42" s="98" t="str">
        <f t="shared" ref="BH42:BH43" si="44">IF(AS42&gt;0,($J42*AS42*$F$16),"0")</f>
        <v>0</v>
      </c>
      <c r="BI42" s="98" t="str">
        <f t="shared" ref="BI42:BI43" si="45">IF(AT42&gt;0,($J42*AT42*$F$17),"0")</f>
        <v>0</v>
      </c>
      <c r="BJ42" s="98" t="str">
        <f t="shared" ref="BJ42:BJ43" si="46">IF(AU42&gt;0,($J42*AU42*$F$17),"0")</f>
        <v>0</v>
      </c>
      <c r="BK42" s="98" t="str">
        <f t="shared" ref="BK42:BK43" si="47">IF(AV42&gt;0,($J42*AV42*$F$19),"0")</f>
        <v>0</v>
      </c>
      <c r="BL42" s="98" t="str">
        <f t="shared" ref="BL42:BL43" si="48">IF(AW42&gt;0,($J42*AW42*$F$20),"0")</f>
        <v>0</v>
      </c>
      <c r="BM42" s="98" t="str">
        <f t="shared" ref="BM42:BM43" si="49">IF(AX42&gt;0,($J42*AX42*$F$21),"0")</f>
        <v>0</v>
      </c>
      <c r="BN42" s="98" t="str">
        <f t="shared" ref="BN42:BN43" si="50">IF(AY42&gt;0,($J42*AY42*$F$22),"0")</f>
        <v>0</v>
      </c>
      <c r="BO42" s="98" t="str">
        <f t="shared" ref="BO42:BO43" si="51">IF(AZ42&gt;0,($J42*AZ42*$F$23),"0")</f>
        <v>0</v>
      </c>
      <c r="BP42" s="98" t="str">
        <f t="shared" ref="BP42:BP43" si="52">IF(BA42&gt;0,($J42*BA42*$F$24),"0")</f>
        <v>0</v>
      </c>
      <c r="BQ42" s="98" t="str">
        <f t="shared" ref="BQ42:BQ43" si="53">IF(BB42&gt;0,($J42*BB42*$F$25),"0")</f>
        <v>0</v>
      </c>
      <c r="BR42" s="98" t="str">
        <f t="shared" ref="BR42:BR43" si="54">IF(BC42&gt;0,($J42*BC42*$F$26),"0")</f>
        <v>0</v>
      </c>
      <c r="BS42" s="98" t="str">
        <f t="shared" ref="BS42:BS43" si="55">IF(BD42&gt;0,($J42*BD42*$F$27),"0")</f>
        <v>0</v>
      </c>
      <c r="BT42" s="98" t="str">
        <f t="shared" ref="BT42:BT43" si="56">IF(BE42&gt;0,($J42*BE42*$F$28),"0")</f>
        <v>0</v>
      </c>
    </row>
    <row r="43" spans="1:72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Total'!$F$39</f>
        <v>121.55</v>
      </c>
      <c r="K43" s="105">
        <f t="shared" ref="K43" si="57">SUM(AQ43:BE43)</f>
        <v>0</v>
      </c>
      <c r="L43" s="13">
        <f t="shared" ref="L43" si="58">SUM(BF43:BT43)</f>
        <v>0</v>
      </c>
      <c r="N43" s="71"/>
      <c r="O43" s="71"/>
      <c r="P43" s="71"/>
      <c r="Q43" s="71"/>
      <c r="R43" s="70"/>
      <c r="S43" s="70"/>
      <c r="T43" s="71"/>
      <c r="U43" s="71"/>
      <c r="V43" s="71"/>
      <c r="W43" s="71"/>
      <c r="X43" s="71"/>
      <c r="Y43" s="70"/>
      <c r="Z43" s="70"/>
      <c r="AA43" s="71"/>
      <c r="AB43" s="71"/>
      <c r="AC43" s="71"/>
      <c r="AD43" s="71"/>
      <c r="AE43" s="71"/>
      <c r="AF43" s="70"/>
      <c r="AG43" s="70"/>
      <c r="AH43" s="71"/>
      <c r="AI43" s="71"/>
      <c r="AJ43" s="71"/>
      <c r="AK43" s="71"/>
      <c r="AL43" s="71"/>
      <c r="AM43" s="70"/>
      <c r="AN43" s="70"/>
      <c r="AO43" s="71"/>
      <c r="AP43" s="110"/>
      <c r="AQ43" s="98">
        <f>COUNTIF($N43:$AO43,"a")</f>
        <v>0</v>
      </c>
      <c r="AR43" s="98">
        <f>COUNTIF($N43:$AO43,"b")</f>
        <v>0</v>
      </c>
      <c r="AS43" s="98">
        <f>COUNTIF($N43:$AO43,"c")</f>
        <v>0</v>
      </c>
      <c r="AT43" s="98">
        <f>COUNTIF($N43:$AO43,"d")</f>
        <v>0</v>
      </c>
      <c r="AU43" s="98">
        <f>COUNTIF($N43:$AO43,"e")</f>
        <v>0</v>
      </c>
      <c r="AV43" s="98">
        <f>COUNTIF($N43:$AO43,"f")</f>
        <v>0</v>
      </c>
      <c r="AW43" s="98">
        <f>COUNTIF($N43:$AO43,"g")</f>
        <v>0</v>
      </c>
      <c r="AX43" s="98">
        <f>COUNTIF($N43:$AO43,"h")</f>
        <v>0</v>
      </c>
      <c r="AY43" s="98">
        <f>COUNTIF($N43:$AO43,"i")</f>
        <v>0</v>
      </c>
      <c r="AZ43" s="98">
        <f>COUNTIF($N43:$AO43,"j")</f>
        <v>0</v>
      </c>
      <c r="BA43" s="98">
        <f>COUNTIF($N43:$AO43,"k")</f>
        <v>0</v>
      </c>
      <c r="BB43" s="98">
        <f>COUNTIF($N43:$AO43,"l")</f>
        <v>0</v>
      </c>
      <c r="BC43" s="98">
        <f>COUNTIF($N43:$AO43,"m")</f>
        <v>0</v>
      </c>
      <c r="BD43" s="98">
        <f>COUNTIF($N43:$AO43,"n")</f>
        <v>0</v>
      </c>
      <c r="BE43" s="98">
        <f>COUNTIF($N43:$AO43,"o")</f>
        <v>0</v>
      </c>
      <c r="BF43" s="98" t="str">
        <f t="shared" si="42"/>
        <v>0</v>
      </c>
      <c r="BG43" s="98" t="str">
        <f t="shared" si="43"/>
        <v>0</v>
      </c>
      <c r="BH43" s="98" t="str">
        <f t="shared" si="44"/>
        <v>0</v>
      </c>
      <c r="BI43" s="98" t="str">
        <f t="shared" si="45"/>
        <v>0</v>
      </c>
      <c r="BJ43" s="98" t="str">
        <f t="shared" si="46"/>
        <v>0</v>
      </c>
      <c r="BK43" s="98" t="str">
        <f t="shared" si="47"/>
        <v>0</v>
      </c>
      <c r="BL43" s="98" t="str">
        <f t="shared" si="48"/>
        <v>0</v>
      </c>
      <c r="BM43" s="98" t="str">
        <f t="shared" si="49"/>
        <v>0</v>
      </c>
      <c r="BN43" s="98" t="str">
        <f t="shared" si="50"/>
        <v>0</v>
      </c>
      <c r="BO43" s="98" t="str">
        <f t="shared" si="51"/>
        <v>0</v>
      </c>
      <c r="BP43" s="98" t="str">
        <f t="shared" si="52"/>
        <v>0</v>
      </c>
      <c r="BQ43" s="98" t="str">
        <f t="shared" si="53"/>
        <v>0</v>
      </c>
      <c r="BR43" s="98" t="str">
        <f t="shared" si="54"/>
        <v>0</v>
      </c>
      <c r="BS43" s="98" t="str">
        <f t="shared" si="55"/>
        <v>0</v>
      </c>
      <c r="BT43" s="98" t="str">
        <f t="shared" si="56"/>
        <v>0</v>
      </c>
    </row>
    <row r="44" spans="1:72" ht="20.100000000000001" customHeight="1" thickTop="1" thickBot="1" x14ac:dyDescent="0.35">
      <c r="A44" s="56"/>
      <c r="B44" s="75" t="s">
        <v>65</v>
      </c>
      <c r="C44" s="75">
        <v>0.35138888888888892</v>
      </c>
      <c r="D44" s="204" t="s">
        <v>366</v>
      </c>
      <c r="E44" s="205"/>
      <c r="F44" s="205"/>
      <c r="G44" s="205"/>
      <c r="H44" s="206"/>
      <c r="I44" s="85"/>
      <c r="J44" s="85"/>
      <c r="K44" s="105"/>
      <c r="L44" s="13"/>
      <c r="N44" s="69"/>
      <c r="O44" s="69"/>
      <c r="P44" s="69"/>
      <c r="Q44" s="69"/>
      <c r="R44" s="70"/>
      <c r="S44" s="70"/>
      <c r="T44" s="69"/>
      <c r="U44" s="69"/>
      <c r="V44" s="69"/>
      <c r="W44" s="69"/>
      <c r="X44" s="69"/>
      <c r="Y44" s="70"/>
      <c r="Z44" s="70"/>
      <c r="AA44" s="69"/>
      <c r="AB44" s="69"/>
      <c r="AC44" s="69"/>
      <c r="AD44" s="69"/>
      <c r="AE44" s="69"/>
      <c r="AF44" s="70"/>
      <c r="AG44" s="70"/>
      <c r="AH44" s="69"/>
      <c r="AI44" s="69"/>
      <c r="AJ44" s="69"/>
      <c r="AK44" s="69"/>
      <c r="AL44" s="69"/>
      <c r="AM44" s="70"/>
      <c r="AN44" s="70"/>
      <c r="AO44" s="69"/>
      <c r="AP44" s="110"/>
      <c r="AQ44" s="98">
        <f>COUNTIF($N44:$AO44,"a")</f>
        <v>0</v>
      </c>
      <c r="AR44" s="98">
        <f>COUNTIF($N44:$AO44,"b")</f>
        <v>0</v>
      </c>
      <c r="AS44" s="98">
        <f>COUNTIF($N44:$AO44,"c")</f>
        <v>0</v>
      </c>
      <c r="AT44" s="98">
        <f>COUNTIF($N44:$AO44,"d")</f>
        <v>0</v>
      </c>
      <c r="AU44" s="98">
        <f>COUNTIF($N44:$AO44,"e")</f>
        <v>0</v>
      </c>
      <c r="AV44" s="98">
        <f>COUNTIF($N44:$AO44,"f")</f>
        <v>0</v>
      </c>
      <c r="AW44" s="98">
        <f>COUNTIF($N44:$AO44,"g")</f>
        <v>0</v>
      </c>
      <c r="AX44" s="98">
        <f>COUNTIF($N44:$AO44,"h")</f>
        <v>0</v>
      </c>
      <c r="AY44" s="98">
        <f>COUNTIF($N44:$AO44,"i")</f>
        <v>0</v>
      </c>
      <c r="AZ44" s="98">
        <f>COUNTIF($N44:$AO44,"j")</f>
        <v>0</v>
      </c>
      <c r="BA44" s="98">
        <f>COUNTIF($N44:$AO44,"k")</f>
        <v>0</v>
      </c>
      <c r="BB44" s="98">
        <f>COUNTIF($N44:$AO44,"l")</f>
        <v>0</v>
      </c>
      <c r="BC44" s="98">
        <f>COUNTIF($N44:$AO44,"m")</f>
        <v>0</v>
      </c>
      <c r="BD44" s="98">
        <f>COUNTIF($N44:$AO44,"n")</f>
        <v>0</v>
      </c>
      <c r="BE44" s="98">
        <f>COUNTIF($N44:$AO44,"o")</f>
        <v>0</v>
      </c>
      <c r="BF44" s="98" t="str">
        <f t="shared" ref="BF44:BF45" si="59">IF(AQ44&gt;0,($J44*AQ44*$F$14),"0")</f>
        <v>0</v>
      </c>
      <c r="BG44" s="98" t="str">
        <f t="shared" ref="BG44:BG45" si="60">IF(AR44&gt;0,($J44*AR44*$F$15),"0")</f>
        <v>0</v>
      </c>
      <c r="BH44" s="98" t="str">
        <f t="shared" ref="BH44:BH45" si="61">IF(AS44&gt;0,($J44*AS44*$F$16),"0")</f>
        <v>0</v>
      </c>
      <c r="BI44" s="98" t="str">
        <f t="shared" ref="BI44:BI45" si="62">IF(AT44&gt;0,($J44*AT44*$F$17),"0")</f>
        <v>0</v>
      </c>
      <c r="BJ44" s="98" t="str">
        <f t="shared" ref="BJ44:BJ45" si="63">IF(AU44&gt;0,($J44*AU44*$F$17),"0")</f>
        <v>0</v>
      </c>
      <c r="BK44" s="98" t="str">
        <f t="shared" ref="BK44:BK45" si="64">IF(AV44&gt;0,($J44*AV44*$F$19),"0")</f>
        <v>0</v>
      </c>
      <c r="BL44" s="98" t="str">
        <f t="shared" ref="BL44:BL45" si="65">IF(AW44&gt;0,($J44*AW44*$F$20),"0")</f>
        <v>0</v>
      </c>
      <c r="BM44" s="98" t="str">
        <f t="shared" ref="BM44:BM45" si="66">IF(AX44&gt;0,($J44*AX44*$F$21),"0")</f>
        <v>0</v>
      </c>
      <c r="BN44" s="98" t="str">
        <f t="shared" ref="BN44:BN45" si="67">IF(AY44&gt;0,($J44*AY44*$F$22),"0")</f>
        <v>0</v>
      </c>
      <c r="BO44" s="98" t="str">
        <f t="shared" ref="BO44:BO45" si="68">IF(AZ44&gt;0,($J44*AZ44*$F$23),"0")</f>
        <v>0</v>
      </c>
      <c r="BP44" s="98" t="str">
        <f t="shared" ref="BP44:BP45" si="69">IF(BA44&gt;0,($J44*BA44*$F$24),"0")</f>
        <v>0</v>
      </c>
      <c r="BQ44" s="98" t="str">
        <f t="shared" ref="BQ44:BQ45" si="70">IF(BB44&gt;0,($J44*BB44*$F$25),"0")</f>
        <v>0</v>
      </c>
      <c r="BR44" s="98" t="str">
        <f t="shared" ref="BR44:BR45" si="71">IF(BC44&gt;0,($J44*BC44*$F$26),"0")</f>
        <v>0</v>
      </c>
      <c r="BS44" s="98" t="str">
        <f t="shared" ref="BS44:BS45" si="72">IF(BD44&gt;0,($J44*BD44*$F$27),"0")</f>
        <v>0</v>
      </c>
      <c r="BT44" s="98" t="str">
        <f t="shared" ref="BT44:BT45" si="73">IF(BE44&gt;0,($J44*BE44*$F$28),"0")</f>
        <v>0</v>
      </c>
    </row>
    <row r="45" spans="1:72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Total'!$F$39</f>
        <v>114.75</v>
      </c>
      <c r="K45" s="105">
        <f t="shared" ref="K45" si="74">SUM(AQ45:BE45)</f>
        <v>0</v>
      </c>
      <c r="L45" s="13">
        <f t="shared" ref="L45" si="75">SUM(BF45:BT45)</f>
        <v>0</v>
      </c>
      <c r="N45" s="71"/>
      <c r="O45" s="71"/>
      <c r="P45" s="71"/>
      <c r="Q45" s="71"/>
      <c r="R45" s="70"/>
      <c r="S45" s="70"/>
      <c r="T45" s="71"/>
      <c r="U45" s="71"/>
      <c r="V45" s="71"/>
      <c r="W45" s="71"/>
      <c r="X45" s="71"/>
      <c r="Y45" s="70"/>
      <c r="Z45" s="70"/>
      <c r="AA45" s="71"/>
      <c r="AB45" s="71"/>
      <c r="AC45" s="71"/>
      <c r="AD45" s="71"/>
      <c r="AE45" s="71"/>
      <c r="AF45" s="70"/>
      <c r="AG45" s="70"/>
      <c r="AH45" s="71"/>
      <c r="AI45" s="71"/>
      <c r="AJ45" s="71"/>
      <c r="AK45" s="71"/>
      <c r="AL45" s="71"/>
      <c r="AM45" s="70"/>
      <c r="AN45" s="70"/>
      <c r="AO45" s="71"/>
      <c r="AP45" s="110"/>
      <c r="AQ45" s="98">
        <f>COUNTIF($N45:$AO45,"a")</f>
        <v>0</v>
      </c>
      <c r="AR45" s="98">
        <f>COUNTIF($N45:$AO45,"b")</f>
        <v>0</v>
      </c>
      <c r="AS45" s="98">
        <f>COUNTIF($N45:$AO45,"c")</f>
        <v>0</v>
      </c>
      <c r="AT45" s="98">
        <f>COUNTIF($N45:$AO45,"d")</f>
        <v>0</v>
      </c>
      <c r="AU45" s="98">
        <f>COUNTIF($N45:$AO45,"e")</f>
        <v>0</v>
      </c>
      <c r="AV45" s="98">
        <f>COUNTIF($N45:$AO45,"f")</f>
        <v>0</v>
      </c>
      <c r="AW45" s="98">
        <f>COUNTIF($N45:$AO45,"g")</f>
        <v>0</v>
      </c>
      <c r="AX45" s="98">
        <f>COUNTIF($N45:$AO45,"h")</f>
        <v>0</v>
      </c>
      <c r="AY45" s="98">
        <f>COUNTIF($N45:$AO45,"i")</f>
        <v>0</v>
      </c>
      <c r="AZ45" s="98">
        <f>COUNTIF($N45:$AO45,"j")</f>
        <v>0</v>
      </c>
      <c r="BA45" s="98">
        <f>COUNTIF($N45:$AO45,"k")</f>
        <v>0</v>
      </c>
      <c r="BB45" s="98">
        <f>COUNTIF($N45:$AO45,"l")</f>
        <v>0</v>
      </c>
      <c r="BC45" s="98">
        <f>COUNTIF($N45:$AO45,"m")</f>
        <v>0</v>
      </c>
      <c r="BD45" s="98">
        <f>COUNTIF($N45:$AO45,"n")</f>
        <v>0</v>
      </c>
      <c r="BE45" s="98">
        <f>COUNTIF($N45:$AO45,"o")</f>
        <v>0</v>
      </c>
      <c r="BF45" s="98" t="str">
        <f t="shared" si="59"/>
        <v>0</v>
      </c>
      <c r="BG45" s="98" t="str">
        <f t="shared" si="60"/>
        <v>0</v>
      </c>
      <c r="BH45" s="98" t="str">
        <f t="shared" si="61"/>
        <v>0</v>
      </c>
      <c r="BI45" s="98" t="str">
        <f t="shared" si="62"/>
        <v>0</v>
      </c>
      <c r="BJ45" s="98" t="str">
        <f t="shared" si="63"/>
        <v>0</v>
      </c>
      <c r="BK45" s="98" t="str">
        <f t="shared" si="64"/>
        <v>0</v>
      </c>
      <c r="BL45" s="98" t="str">
        <f t="shared" si="65"/>
        <v>0</v>
      </c>
      <c r="BM45" s="98" t="str">
        <f t="shared" si="66"/>
        <v>0</v>
      </c>
      <c r="BN45" s="98" t="str">
        <f t="shared" si="67"/>
        <v>0</v>
      </c>
      <c r="BO45" s="98" t="str">
        <f t="shared" si="68"/>
        <v>0</v>
      </c>
      <c r="BP45" s="98" t="str">
        <f t="shared" si="69"/>
        <v>0</v>
      </c>
      <c r="BQ45" s="98" t="str">
        <f t="shared" si="70"/>
        <v>0</v>
      </c>
      <c r="BR45" s="98" t="str">
        <f t="shared" si="71"/>
        <v>0</v>
      </c>
      <c r="BS45" s="98" t="str">
        <f t="shared" si="72"/>
        <v>0</v>
      </c>
      <c r="BT45" s="98" t="str">
        <f t="shared" si="73"/>
        <v>0</v>
      </c>
    </row>
    <row r="46" spans="1:72" ht="20.100000000000001" customHeight="1" thickBot="1" x14ac:dyDescent="0.35">
      <c r="A46" s="56"/>
      <c r="B46" s="75" t="s">
        <v>65</v>
      </c>
      <c r="C46" s="75">
        <v>0.375</v>
      </c>
      <c r="D46" s="201" t="s">
        <v>356</v>
      </c>
      <c r="E46" s="202"/>
      <c r="F46" s="202"/>
      <c r="G46" s="202"/>
      <c r="H46" s="207"/>
      <c r="I46" s="85"/>
      <c r="J46" s="85"/>
      <c r="K46" s="105"/>
      <c r="L46" s="13"/>
      <c r="N46" s="69"/>
      <c r="O46" s="69"/>
      <c r="P46" s="69"/>
      <c r="Q46" s="69"/>
      <c r="R46" s="70"/>
      <c r="S46" s="70"/>
      <c r="T46" s="69"/>
      <c r="U46" s="69"/>
      <c r="V46" s="69"/>
      <c r="W46" s="69"/>
      <c r="X46" s="69"/>
      <c r="Y46" s="70"/>
      <c r="Z46" s="70"/>
      <c r="AA46" s="69"/>
      <c r="AB46" s="69"/>
      <c r="AC46" s="69"/>
      <c r="AD46" s="69"/>
      <c r="AE46" s="69"/>
      <c r="AF46" s="70"/>
      <c r="AG46" s="70"/>
      <c r="AH46" s="69"/>
      <c r="AI46" s="69"/>
      <c r="AJ46" s="69"/>
      <c r="AK46" s="69"/>
      <c r="AL46" s="69"/>
      <c r="AM46" s="70"/>
      <c r="AN46" s="70"/>
      <c r="AO46" s="69"/>
      <c r="AP46" s="110"/>
      <c r="AQ46" s="98">
        <f>COUNTIF($N46:$AO46,"a")</f>
        <v>0</v>
      </c>
      <c r="AR46" s="98">
        <f>COUNTIF($N46:$AO46,"b")</f>
        <v>0</v>
      </c>
      <c r="AS46" s="98">
        <f>COUNTIF($N46:$AO46,"c")</f>
        <v>0</v>
      </c>
      <c r="AT46" s="98">
        <f>COUNTIF($N46:$AO46,"d")</f>
        <v>0</v>
      </c>
      <c r="AU46" s="98">
        <f>COUNTIF($N46:$AO46,"e")</f>
        <v>0</v>
      </c>
      <c r="AV46" s="98">
        <f>COUNTIF($N46:$AO46,"f")</f>
        <v>0</v>
      </c>
      <c r="AW46" s="98">
        <f>COUNTIF($N46:$AO46,"g")</f>
        <v>0</v>
      </c>
      <c r="AX46" s="98">
        <f>COUNTIF($N46:$AO46,"h")</f>
        <v>0</v>
      </c>
      <c r="AY46" s="98">
        <f>COUNTIF($N46:$AO46,"i")</f>
        <v>0</v>
      </c>
      <c r="AZ46" s="98">
        <f>COUNTIF($N46:$AO46,"j")</f>
        <v>0</v>
      </c>
      <c r="BA46" s="98">
        <f>COUNTIF($N46:$AO46,"k")</f>
        <v>0</v>
      </c>
      <c r="BB46" s="98">
        <f>COUNTIF($N46:$AO46,"l")</f>
        <v>0</v>
      </c>
      <c r="BC46" s="98">
        <f>COUNTIF($N46:$AO46,"m")</f>
        <v>0</v>
      </c>
      <c r="BD46" s="98">
        <f>COUNTIF($N46:$AO46,"n")</f>
        <v>0</v>
      </c>
      <c r="BE46" s="98">
        <f>COUNTIF($N46:$AO46,"o")</f>
        <v>0</v>
      </c>
      <c r="BF46" s="98" t="str">
        <f t="shared" ref="BF46" si="76">IF(AQ46&gt;0,($J46*AQ46*$F$14),"0")</f>
        <v>0</v>
      </c>
      <c r="BG46" s="98" t="str">
        <f t="shared" ref="BG46" si="77">IF(AR46&gt;0,($J46*AR46*$F$15),"0")</f>
        <v>0</v>
      </c>
      <c r="BH46" s="98" t="str">
        <f t="shared" ref="BH46" si="78">IF(AS46&gt;0,($J46*AS46*$F$16),"0")</f>
        <v>0</v>
      </c>
      <c r="BI46" s="98" t="str">
        <f t="shared" ref="BI46" si="79">IF(AT46&gt;0,($J46*AT46*$F$17),"0")</f>
        <v>0</v>
      </c>
      <c r="BJ46" s="98" t="str">
        <f t="shared" ref="BJ46" si="80">IF(AU46&gt;0,($J46*AU46*$F$17),"0")</f>
        <v>0</v>
      </c>
      <c r="BK46" s="98" t="str">
        <f t="shared" ref="BK46" si="81">IF(AV46&gt;0,($J46*AV46*$F$19),"0")</f>
        <v>0</v>
      </c>
      <c r="BL46" s="98" t="str">
        <f t="shared" ref="BL46" si="82">IF(AW46&gt;0,($J46*AW46*$F$20),"0")</f>
        <v>0</v>
      </c>
      <c r="BM46" s="98" t="str">
        <f t="shared" ref="BM46" si="83">IF(AX46&gt;0,($J46*AX46*$F$21),"0")</f>
        <v>0</v>
      </c>
      <c r="BN46" s="98" t="str">
        <f t="shared" ref="BN46" si="84">IF(AY46&gt;0,($J46*AY46*$F$22),"0")</f>
        <v>0</v>
      </c>
      <c r="BO46" s="98" t="str">
        <f t="shared" ref="BO46" si="85">IF(AZ46&gt;0,($J46*AZ46*$F$23),"0")</f>
        <v>0</v>
      </c>
      <c r="BP46" s="98" t="str">
        <f t="shared" ref="BP46" si="86">IF(BA46&gt;0,($J46*BA46*$F$24),"0")</f>
        <v>0</v>
      </c>
      <c r="BQ46" s="98" t="str">
        <f t="shared" ref="BQ46" si="87">IF(BB46&gt;0,($J46*BB46*$F$25),"0")</f>
        <v>0</v>
      </c>
      <c r="BR46" s="98" t="str">
        <f t="shared" ref="BR46" si="88">IF(BC46&gt;0,($J46*BC46*$F$26),"0")</f>
        <v>0</v>
      </c>
      <c r="BS46" s="98" t="str">
        <f t="shared" ref="BS46" si="89">IF(BD46&gt;0,($J46*BD46*$F$27),"0")</f>
        <v>0</v>
      </c>
      <c r="BT46" s="98" t="str">
        <f t="shared" ref="BT46" si="90">IF(BE46&gt;0,($J46*BE46*$F$28),"0")</f>
        <v>0</v>
      </c>
    </row>
    <row r="47" spans="1:72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Total'!$F$39</f>
        <v>108.8</v>
      </c>
      <c r="K47" s="105">
        <f t="shared" si="23"/>
        <v>0</v>
      </c>
      <c r="L47" s="13">
        <f t="shared" si="24"/>
        <v>0</v>
      </c>
      <c r="N47" s="71"/>
      <c r="O47" s="71"/>
      <c r="P47" s="71"/>
      <c r="Q47" s="71"/>
      <c r="R47" s="70"/>
      <c r="S47" s="70"/>
      <c r="T47" s="71"/>
      <c r="U47" s="71"/>
      <c r="V47" s="71"/>
      <c r="W47" s="71"/>
      <c r="X47" s="71"/>
      <c r="Y47" s="70"/>
      <c r="Z47" s="70"/>
      <c r="AA47" s="71"/>
      <c r="AB47" s="71"/>
      <c r="AC47" s="71"/>
      <c r="AD47" s="71"/>
      <c r="AE47" s="71"/>
      <c r="AF47" s="70"/>
      <c r="AG47" s="70"/>
      <c r="AH47" s="71"/>
      <c r="AI47" s="71"/>
      <c r="AJ47" s="71"/>
      <c r="AK47" s="71"/>
      <c r="AL47" s="71"/>
      <c r="AM47" s="70"/>
      <c r="AN47" s="70"/>
      <c r="AO47" s="71"/>
      <c r="AP47" s="110"/>
      <c r="AQ47" s="98">
        <f>COUNTIF($N47:$AO47,"a")</f>
        <v>0</v>
      </c>
      <c r="AR47" s="98">
        <f>COUNTIF($N47:$AO47,"b")</f>
        <v>0</v>
      </c>
      <c r="AS47" s="98">
        <f>COUNTIF($N47:$AO47,"c")</f>
        <v>0</v>
      </c>
      <c r="AT47" s="98">
        <f>COUNTIF($N47:$AO47,"d")</f>
        <v>0</v>
      </c>
      <c r="AU47" s="98">
        <f>COUNTIF($N47:$AO47,"e")</f>
        <v>0</v>
      </c>
      <c r="AV47" s="98">
        <f>COUNTIF($N47:$AO47,"f")</f>
        <v>0</v>
      </c>
      <c r="AW47" s="98">
        <f>COUNTIF($N47:$AO47,"g")</f>
        <v>0</v>
      </c>
      <c r="AX47" s="98">
        <f>COUNTIF($N47:$AO47,"h")</f>
        <v>0</v>
      </c>
      <c r="AY47" s="98">
        <f>COUNTIF($N47:$AO47,"i")</f>
        <v>0</v>
      </c>
      <c r="AZ47" s="98">
        <f>COUNTIF($N47:$AO47,"j")</f>
        <v>0</v>
      </c>
      <c r="BA47" s="98">
        <f>COUNTIF($N47:$AO47,"k")</f>
        <v>0</v>
      </c>
      <c r="BB47" s="98">
        <f>COUNTIF($N47:$AO47,"l")</f>
        <v>0</v>
      </c>
      <c r="BC47" s="98">
        <f>COUNTIF($N47:$AO47,"m")</f>
        <v>0</v>
      </c>
      <c r="BD47" s="98">
        <f>COUNTIF($N47:$AO47,"n")</f>
        <v>0</v>
      </c>
      <c r="BE47" s="98">
        <f>COUNTIF($N47:$AO47,"o")</f>
        <v>0</v>
      </c>
      <c r="BF47" s="98" t="str">
        <f t="shared" si="8"/>
        <v>0</v>
      </c>
      <c r="BG47" s="98" t="str">
        <f t="shared" si="9"/>
        <v>0</v>
      </c>
      <c r="BH47" s="98" t="str">
        <f t="shared" si="10"/>
        <v>0</v>
      </c>
      <c r="BI47" s="98" t="str">
        <f t="shared" si="11"/>
        <v>0</v>
      </c>
      <c r="BJ47" s="98" t="str">
        <f t="shared" si="12"/>
        <v>0</v>
      </c>
      <c r="BK47" s="98" t="str">
        <f t="shared" si="13"/>
        <v>0</v>
      </c>
      <c r="BL47" s="98" t="str">
        <f t="shared" si="14"/>
        <v>0</v>
      </c>
      <c r="BM47" s="98" t="str">
        <f t="shared" si="15"/>
        <v>0</v>
      </c>
      <c r="BN47" s="98" t="str">
        <f t="shared" si="16"/>
        <v>0</v>
      </c>
      <c r="BO47" s="98" t="str">
        <f t="shared" si="17"/>
        <v>0</v>
      </c>
      <c r="BP47" s="98" t="str">
        <f t="shared" si="18"/>
        <v>0</v>
      </c>
      <c r="BQ47" s="98" t="str">
        <f t="shared" si="19"/>
        <v>0</v>
      </c>
      <c r="BR47" s="98" t="str">
        <f t="shared" si="20"/>
        <v>0</v>
      </c>
      <c r="BS47" s="98" t="str">
        <f t="shared" si="21"/>
        <v>0</v>
      </c>
      <c r="BT47" s="98" t="str">
        <f t="shared" si="22"/>
        <v>0</v>
      </c>
    </row>
    <row r="48" spans="1:72" ht="20.100000000000001" customHeight="1" thickTop="1" thickBot="1" x14ac:dyDescent="0.35">
      <c r="A48" s="56"/>
      <c r="B48" s="75" t="s">
        <v>65</v>
      </c>
      <c r="C48" s="75">
        <v>0.39583333333333331</v>
      </c>
      <c r="D48" s="204" t="s">
        <v>364</v>
      </c>
      <c r="E48" s="205"/>
      <c r="F48" s="205"/>
      <c r="G48" s="205"/>
      <c r="H48" s="206"/>
      <c r="I48" s="85"/>
      <c r="J48" s="85"/>
      <c r="K48" s="105"/>
      <c r="L48" s="13"/>
      <c r="N48" s="69"/>
      <c r="O48" s="69"/>
      <c r="P48" s="69"/>
      <c r="Q48" s="69"/>
      <c r="R48" s="70"/>
      <c r="S48" s="70"/>
      <c r="T48" s="69"/>
      <c r="U48" s="69"/>
      <c r="V48" s="69"/>
      <c r="W48" s="69"/>
      <c r="X48" s="69"/>
      <c r="Y48" s="70"/>
      <c r="Z48" s="70"/>
      <c r="AA48" s="69"/>
      <c r="AB48" s="69"/>
      <c r="AC48" s="69"/>
      <c r="AD48" s="69"/>
      <c r="AE48" s="69"/>
      <c r="AF48" s="70"/>
      <c r="AG48" s="70"/>
      <c r="AH48" s="69"/>
      <c r="AI48" s="69"/>
      <c r="AJ48" s="69"/>
      <c r="AK48" s="69"/>
      <c r="AL48" s="69"/>
      <c r="AM48" s="70"/>
      <c r="AN48" s="70"/>
      <c r="AO48" s="69"/>
      <c r="AP48" s="110"/>
      <c r="AQ48" s="98">
        <f>COUNTIF($N48:$AO48,"a")</f>
        <v>0</v>
      </c>
      <c r="AR48" s="98">
        <f>COUNTIF($N48:$AO48,"b")</f>
        <v>0</v>
      </c>
      <c r="AS48" s="98">
        <f>COUNTIF($N48:$AO48,"c")</f>
        <v>0</v>
      </c>
      <c r="AT48" s="98">
        <f>COUNTIF($N48:$AO48,"d")</f>
        <v>0</v>
      </c>
      <c r="AU48" s="98">
        <f>COUNTIF($N48:$AO48,"e")</f>
        <v>0</v>
      </c>
      <c r="AV48" s="98">
        <f>COUNTIF($N48:$AO48,"f")</f>
        <v>0</v>
      </c>
      <c r="AW48" s="98">
        <f>COUNTIF($N48:$AO48,"g")</f>
        <v>0</v>
      </c>
      <c r="AX48" s="98">
        <f>COUNTIF($N48:$AO48,"h")</f>
        <v>0</v>
      </c>
      <c r="AY48" s="98">
        <f>COUNTIF($N48:$AO48,"i")</f>
        <v>0</v>
      </c>
      <c r="AZ48" s="98">
        <f>COUNTIF($N48:$AO48,"j")</f>
        <v>0</v>
      </c>
      <c r="BA48" s="98">
        <f>COUNTIF($N48:$AO48,"k")</f>
        <v>0</v>
      </c>
      <c r="BB48" s="98">
        <f>COUNTIF($N48:$AO48,"l")</f>
        <v>0</v>
      </c>
      <c r="BC48" s="98">
        <f>COUNTIF($N48:$AO48,"m")</f>
        <v>0</v>
      </c>
      <c r="BD48" s="98">
        <f>COUNTIF($N48:$AO48,"n")</f>
        <v>0</v>
      </c>
      <c r="BE48" s="98">
        <f>COUNTIF($N48:$AO48,"o")</f>
        <v>0</v>
      </c>
      <c r="BF48" s="98" t="str">
        <f t="shared" si="8"/>
        <v>0</v>
      </c>
      <c r="BG48" s="98" t="str">
        <f t="shared" si="9"/>
        <v>0</v>
      </c>
      <c r="BH48" s="98" t="str">
        <f t="shared" si="10"/>
        <v>0</v>
      </c>
      <c r="BI48" s="98" t="str">
        <f t="shared" si="11"/>
        <v>0</v>
      </c>
      <c r="BJ48" s="98" t="str">
        <f t="shared" si="12"/>
        <v>0</v>
      </c>
      <c r="BK48" s="98" t="str">
        <f t="shared" si="13"/>
        <v>0</v>
      </c>
      <c r="BL48" s="98" t="str">
        <f t="shared" si="14"/>
        <v>0</v>
      </c>
      <c r="BM48" s="98" t="str">
        <f t="shared" si="15"/>
        <v>0</v>
      </c>
      <c r="BN48" s="98" t="str">
        <f t="shared" si="16"/>
        <v>0</v>
      </c>
      <c r="BO48" s="98" t="str">
        <f t="shared" si="17"/>
        <v>0</v>
      </c>
      <c r="BP48" s="98" t="str">
        <f t="shared" si="18"/>
        <v>0</v>
      </c>
      <c r="BQ48" s="98" t="str">
        <f t="shared" si="19"/>
        <v>0</v>
      </c>
      <c r="BR48" s="98" t="str">
        <f t="shared" si="20"/>
        <v>0</v>
      </c>
      <c r="BS48" s="98" t="str">
        <f t="shared" si="21"/>
        <v>0</v>
      </c>
      <c r="BT48" s="98" t="str">
        <f t="shared" si="22"/>
        <v>0</v>
      </c>
    </row>
    <row r="49" spans="1:72" ht="20.100000000000001" customHeight="1" thickTop="1" thickBot="1" x14ac:dyDescent="0.35">
      <c r="A49" s="55"/>
      <c r="B49" s="75" t="s">
        <v>65</v>
      </c>
      <c r="C49" s="75">
        <v>0.41666666666666669</v>
      </c>
      <c r="D49" s="204" t="s">
        <v>364</v>
      </c>
      <c r="E49" s="205"/>
      <c r="F49" s="205"/>
      <c r="G49" s="205"/>
      <c r="H49" s="206"/>
      <c r="I49" s="89"/>
      <c r="J49" s="89"/>
      <c r="K49" s="105"/>
      <c r="L49" s="13"/>
      <c r="N49" s="69"/>
      <c r="O49" s="69"/>
      <c r="P49" s="69"/>
      <c r="Q49" s="69"/>
      <c r="R49" s="70"/>
      <c r="S49" s="70"/>
      <c r="T49" s="69"/>
      <c r="U49" s="69"/>
      <c r="V49" s="69"/>
      <c r="W49" s="69"/>
      <c r="X49" s="69"/>
      <c r="Y49" s="70"/>
      <c r="Z49" s="70"/>
      <c r="AA49" s="69"/>
      <c r="AB49" s="69"/>
      <c r="AC49" s="69"/>
      <c r="AD49" s="69"/>
      <c r="AE49" s="69"/>
      <c r="AF49" s="70"/>
      <c r="AG49" s="70"/>
      <c r="AH49" s="69"/>
      <c r="AI49" s="69"/>
      <c r="AJ49" s="69"/>
      <c r="AK49" s="69"/>
      <c r="AL49" s="69"/>
      <c r="AM49" s="70"/>
      <c r="AN49" s="70"/>
      <c r="AO49" s="69"/>
      <c r="AP49" s="110"/>
      <c r="AQ49" s="98">
        <f>COUNTIF($N49:$AO49,"a")</f>
        <v>0</v>
      </c>
      <c r="AR49" s="98">
        <f>COUNTIF($N49:$AO49,"b")</f>
        <v>0</v>
      </c>
      <c r="AS49" s="98">
        <f>COUNTIF($N49:$AO49,"c")</f>
        <v>0</v>
      </c>
      <c r="AT49" s="98">
        <f>COUNTIF($N49:$AO49,"d")</f>
        <v>0</v>
      </c>
      <c r="AU49" s="98">
        <f>COUNTIF($N49:$AO49,"e")</f>
        <v>0</v>
      </c>
      <c r="AV49" s="98">
        <f>COUNTIF($N49:$AO49,"f")</f>
        <v>0</v>
      </c>
      <c r="AW49" s="98">
        <f>COUNTIF($N49:$AO49,"g")</f>
        <v>0</v>
      </c>
      <c r="AX49" s="98">
        <f>COUNTIF($N49:$AO49,"h")</f>
        <v>0</v>
      </c>
      <c r="AY49" s="98">
        <f>COUNTIF($N49:$AO49,"i")</f>
        <v>0</v>
      </c>
      <c r="AZ49" s="98">
        <f>COUNTIF($N49:$AO49,"j")</f>
        <v>0</v>
      </c>
      <c r="BA49" s="98">
        <f>COUNTIF($N49:$AO49,"k")</f>
        <v>0</v>
      </c>
      <c r="BB49" s="98">
        <f>COUNTIF($N49:$AO49,"l")</f>
        <v>0</v>
      </c>
      <c r="BC49" s="98">
        <f>COUNTIF($N49:$AO49,"m")</f>
        <v>0</v>
      </c>
      <c r="BD49" s="98">
        <f>COUNTIF($N49:$AO49,"n")</f>
        <v>0</v>
      </c>
      <c r="BE49" s="98">
        <f>COUNTIF($N49:$AO49,"o")</f>
        <v>0</v>
      </c>
      <c r="BF49" s="98" t="str">
        <f t="shared" si="8"/>
        <v>0</v>
      </c>
      <c r="BG49" s="98" t="str">
        <f t="shared" si="9"/>
        <v>0</v>
      </c>
      <c r="BH49" s="98" t="str">
        <f t="shared" si="10"/>
        <v>0</v>
      </c>
      <c r="BI49" s="98" t="str">
        <f t="shared" si="11"/>
        <v>0</v>
      </c>
      <c r="BJ49" s="98" t="str">
        <f t="shared" si="12"/>
        <v>0</v>
      </c>
      <c r="BK49" s="98" t="str">
        <f t="shared" si="13"/>
        <v>0</v>
      </c>
      <c r="BL49" s="98" t="str">
        <f t="shared" si="14"/>
        <v>0</v>
      </c>
      <c r="BM49" s="98" t="str">
        <f t="shared" si="15"/>
        <v>0</v>
      </c>
      <c r="BN49" s="98" t="str">
        <f t="shared" si="16"/>
        <v>0</v>
      </c>
      <c r="BO49" s="98" t="str">
        <f t="shared" si="17"/>
        <v>0</v>
      </c>
      <c r="BP49" s="98" t="str">
        <f t="shared" si="18"/>
        <v>0</v>
      </c>
      <c r="BQ49" s="98" t="str">
        <f t="shared" si="19"/>
        <v>0</v>
      </c>
      <c r="BR49" s="98" t="str">
        <f t="shared" si="20"/>
        <v>0</v>
      </c>
      <c r="BS49" s="98" t="str">
        <f t="shared" si="21"/>
        <v>0</v>
      </c>
      <c r="BT49" s="98" t="str">
        <f t="shared" si="22"/>
        <v>0</v>
      </c>
    </row>
    <row r="50" spans="1:72" ht="20.100000000000001" customHeight="1" thickTop="1" thickBot="1" x14ac:dyDescent="0.35">
      <c r="A50" s="55"/>
      <c r="B50" s="75" t="s">
        <v>65</v>
      </c>
      <c r="C50" s="75">
        <v>0.4201388888888889</v>
      </c>
      <c r="D50" s="204" t="s">
        <v>364</v>
      </c>
      <c r="E50" s="205"/>
      <c r="F50" s="205"/>
      <c r="G50" s="205"/>
      <c r="H50" s="206"/>
      <c r="I50" s="89"/>
      <c r="J50" s="89"/>
      <c r="K50" s="105"/>
      <c r="L50" s="13"/>
      <c r="N50" s="69"/>
      <c r="O50" s="69"/>
      <c r="P50" s="69"/>
      <c r="Q50" s="69"/>
      <c r="R50" s="70"/>
      <c r="S50" s="70"/>
      <c r="T50" s="69"/>
      <c r="U50" s="69"/>
      <c r="V50" s="69"/>
      <c r="W50" s="69"/>
      <c r="X50" s="69"/>
      <c r="Y50" s="70"/>
      <c r="Z50" s="70"/>
      <c r="AA50" s="69"/>
      <c r="AB50" s="69"/>
      <c r="AC50" s="69"/>
      <c r="AD50" s="69"/>
      <c r="AE50" s="69"/>
      <c r="AF50" s="70"/>
      <c r="AG50" s="70"/>
      <c r="AH50" s="69"/>
      <c r="AI50" s="69"/>
      <c r="AJ50" s="69"/>
      <c r="AK50" s="69"/>
      <c r="AL50" s="69"/>
      <c r="AM50" s="70"/>
      <c r="AN50" s="70"/>
      <c r="AO50" s="69"/>
      <c r="AP50" s="110"/>
      <c r="AQ50" s="98">
        <f>COUNTIF($N50:$AO50,"a")</f>
        <v>0</v>
      </c>
      <c r="AR50" s="98">
        <f>COUNTIF($N50:$AO50,"b")</f>
        <v>0</v>
      </c>
      <c r="AS50" s="98">
        <f>COUNTIF($N50:$AO50,"c")</f>
        <v>0</v>
      </c>
      <c r="AT50" s="98">
        <f>COUNTIF($N50:$AO50,"d")</f>
        <v>0</v>
      </c>
      <c r="AU50" s="98">
        <f>COUNTIF($N50:$AO50,"e")</f>
        <v>0</v>
      </c>
      <c r="AV50" s="98">
        <f>COUNTIF($N50:$AO50,"f")</f>
        <v>0</v>
      </c>
      <c r="AW50" s="98">
        <f>COUNTIF($N50:$AO50,"g")</f>
        <v>0</v>
      </c>
      <c r="AX50" s="98">
        <f>COUNTIF($N50:$AO50,"h")</f>
        <v>0</v>
      </c>
      <c r="AY50" s="98">
        <f>COUNTIF($N50:$AO50,"i")</f>
        <v>0</v>
      </c>
      <c r="AZ50" s="98">
        <f>COUNTIF($N50:$AO50,"j")</f>
        <v>0</v>
      </c>
      <c r="BA50" s="98">
        <f>COUNTIF($N50:$AO50,"k")</f>
        <v>0</v>
      </c>
      <c r="BB50" s="98">
        <f>COUNTIF($N50:$AO50,"l")</f>
        <v>0</v>
      </c>
      <c r="BC50" s="98">
        <f>COUNTIF($N50:$AO50,"m")</f>
        <v>0</v>
      </c>
      <c r="BD50" s="98">
        <f>COUNTIF($N50:$AO50,"n")</f>
        <v>0</v>
      </c>
      <c r="BE50" s="98">
        <f>COUNTIF($N50:$AO50,"o")</f>
        <v>0</v>
      </c>
      <c r="BF50" s="98" t="str">
        <f t="shared" ref="BF50" si="91">IF(AQ50&gt;0,($J50*AQ50*$F$14),"0")</f>
        <v>0</v>
      </c>
      <c r="BG50" s="98" t="str">
        <f t="shared" ref="BG50" si="92">IF(AR50&gt;0,($J50*AR50*$F$15),"0")</f>
        <v>0</v>
      </c>
      <c r="BH50" s="98" t="str">
        <f t="shared" ref="BH50" si="93">IF(AS50&gt;0,($J50*AS50*$F$16),"0")</f>
        <v>0</v>
      </c>
      <c r="BI50" s="98" t="str">
        <f t="shared" ref="BI50" si="94">IF(AT50&gt;0,($J50*AT50*$F$17),"0")</f>
        <v>0</v>
      </c>
      <c r="BJ50" s="98" t="str">
        <f t="shared" ref="BJ50" si="95">IF(AU50&gt;0,($J50*AU50*$F$17),"0")</f>
        <v>0</v>
      </c>
      <c r="BK50" s="98" t="str">
        <f t="shared" ref="BK50" si="96">IF(AV50&gt;0,($J50*AV50*$F$19),"0")</f>
        <v>0</v>
      </c>
      <c r="BL50" s="98" t="str">
        <f t="shared" ref="BL50" si="97">IF(AW50&gt;0,($J50*AW50*$F$20),"0")</f>
        <v>0</v>
      </c>
      <c r="BM50" s="98" t="str">
        <f t="shared" ref="BM50" si="98">IF(AX50&gt;0,($J50*AX50*$F$21),"0")</f>
        <v>0</v>
      </c>
      <c r="BN50" s="98" t="str">
        <f t="shared" ref="BN50" si="99">IF(AY50&gt;0,($J50*AY50*$F$22),"0")</f>
        <v>0</v>
      </c>
      <c r="BO50" s="98" t="str">
        <f t="shared" ref="BO50" si="100">IF(AZ50&gt;0,($J50*AZ50*$F$23),"0")</f>
        <v>0</v>
      </c>
      <c r="BP50" s="98" t="str">
        <f t="shared" ref="BP50" si="101">IF(BA50&gt;0,($J50*BA50*$F$24),"0")</f>
        <v>0</v>
      </c>
      <c r="BQ50" s="98" t="str">
        <f t="shared" ref="BQ50" si="102">IF(BB50&gt;0,($J50*BB50*$F$25),"0")</f>
        <v>0</v>
      </c>
      <c r="BR50" s="98" t="str">
        <f t="shared" ref="BR50" si="103">IF(BC50&gt;0,($J50*BC50*$F$26),"0")</f>
        <v>0</v>
      </c>
      <c r="BS50" s="98" t="str">
        <f t="shared" ref="BS50" si="104">IF(BD50&gt;0,($J50*BD50*$F$27),"0")</f>
        <v>0</v>
      </c>
      <c r="BT50" s="98" t="str">
        <f t="shared" ref="BT50" si="105">IF(BE50&gt;0,($J50*BE50*$F$28),"0")</f>
        <v>0</v>
      </c>
    </row>
    <row r="51" spans="1:72" ht="20.100000000000001" customHeight="1" thickBot="1" x14ac:dyDescent="0.35">
      <c r="A51" s="55"/>
      <c r="B51" s="75" t="s">
        <v>65</v>
      </c>
      <c r="C51" s="75">
        <v>0.4375</v>
      </c>
      <c r="D51" s="127" t="s">
        <v>348</v>
      </c>
      <c r="E51" s="127" t="s">
        <v>349</v>
      </c>
      <c r="F51" s="127" t="s">
        <v>348</v>
      </c>
      <c r="G51" s="127" t="s">
        <v>348</v>
      </c>
      <c r="H51" s="127" t="s">
        <v>348</v>
      </c>
      <c r="I51" s="89"/>
      <c r="J51" s="89"/>
      <c r="K51" s="105"/>
      <c r="L51" s="13"/>
      <c r="N51" s="69"/>
      <c r="O51" s="69"/>
      <c r="P51" s="69"/>
      <c r="Q51" s="69"/>
      <c r="R51" s="70"/>
      <c r="S51" s="70"/>
      <c r="T51" s="69"/>
      <c r="U51" s="69"/>
      <c r="V51" s="69"/>
      <c r="W51" s="69"/>
      <c r="X51" s="69"/>
      <c r="Y51" s="70"/>
      <c r="Z51" s="70"/>
      <c r="AA51" s="69"/>
      <c r="AB51" s="69"/>
      <c r="AC51" s="69"/>
      <c r="AD51" s="69"/>
      <c r="AE51" s="69"/>
      <c r="AF51" s="70"/>
      <c r="AG51" s="70"/>
      <c r="AH51" s="69"/>
      <c r="AI51" s="69"/>
      <c r="AJ51" s="69"/>
      <c r="AK51" s="69"/>
      <c r="AL51" s="69"/>
      <c r="AM51" s="70"/>
      <c r="AN51" s="70"/>
      <c r="AO51" s="69"/>
      <c r="AP51" s="110"/>
      <c r="AQ51" s="98">
        <f>COUNTIF($N51:$AO51,"a")</f>
        <v>0</v>
      </c>
      <c r="AR51" s="98">
        <f>COUNTIF($N51:$AO51,"b")</f>
        <v>0</v>
      </c>
      <c r="AS51" s="98">
        <f>COUNTIF($N51:$AO51,"c")</f>
        <v>0</v>
      </c>
      <c r="AT51" s="98">
        <f>COUNTIF($N51:$AO51,"d")</f>
        <v>0</v>
      </c>
      <c r="AU51" s="98">
        <f>COUNTIF($N51:$AO51,"e")</f>
        <v>0</v>
      </c>
      <c r="AV51" s="98">
        <f>COUNTIF($N51:$AO51,"f")</f>
        <v>0</v>
      </c>
      <c r="AW51" s="98">
        <f>COUNTIF($N51:$AO51,"g")</f>
        <v>0</v>
      </c>
      <c r="AX51" s="98">
        <f>COUNTIF($N51:$AO51,"h")</f>
        <v>0</v>
      </c>
      <c r="AY51" s="98">
        <f>COUNTIF($N51:$AO51,"i")</f>
        <v>0</v>
      </c>
      <c r="AZ51" s="98">
        <f>COUNTIF($N51:$AO51,"j")</f>
        <v>0</v>
      </c>
      <c r="BA51" s="98">
        <f>COUNTIF($N51:$AO51,"k")</f>
        <v>0</v>
      </c>
      <c r="BB51" s="98">
        <f>COUNTIF($N51:$AO51,"l")</f>
        <v>0</v>
      </c>
      <c r="BC51" s="98">
        <f>COUNTIF($N51:$AO51,"m")</f>
        <v>0</v>
      </c>
      <c r="BD51" s="98">
        <f>COUNTIF($N51:$AO51,"n")</f>
        <v>0</v>
      </c>
      <c r="BE51" s="98">
        <f>COUNTIF($N51:$AO51,"o")</f>
        <v>0</v>
      </c>
      <c r="BF51" s="98" t="str">
        <f t="shared" ref="BF51" si="106">IF(AQ51&gt;0,($J51*AQ51*$F$14),"0")</f>
        <v>0</v>
      </c>
      <c r="BG51" s="98" t="str">
        <f t="shared" ref="BG51" si="107">IF(AR51&gt;0,($J51*AR51*$F$15),"0")</f>
        <v>0</v>
      </c>
      <c r="BH51" s="98" t="str">
        <f t="shared" ref="BH51" si="108">IF(AS51&gt;0,($J51*AS51*$F$16),"0")</f>
        <v>0</v>
      </c>
      <c r="BI51" s="98" t="str">
        <f t="shared" ref="BI51" si="109">IF(AT51&gt;0,($J51*AT51*$F$17),"0")</f>
        <v>0</v>
      </c>
      <c r="BJ51" s="98" t="str">
        <f t="shared" ref="BJ51" si="110">IF(AU51&gt;0,($J51*AU51*$F$17),"0")</f>
        <v>0</v>
      </c>
      <c r="BK51" s="98" t="str">
        <f t="shared" ref="BK51" si="111">IF(AV51&gt;0,($J51*AV51*$F$19),"0")</f>
        <v>0</v>
      </c>
      <c r="BL51" s="98" t="str">
        <f t="shared" ref="BL51" si="112">IF(AW51&gt;0,($J51*AW51*$F$20),"0")</f>
        <v>0</v>
      </c>
      <c r="BM51" s="98" t="str">
        <f t="shared" ref="BM51" si="113">IF(AX51&gt;0,($J51*AX51*$F$21),"0")</f>
        <v>0</v>
      </c>
      <c r="BN51" s="98" t="str">
        <f t="shared" ref="BN51" si="114">IF(AY51&gt;0,($J51*AY51*$F$22),"0")</f>
        <v>0</v>
      </c>
      <c r="BO51" s="98" t="str">
        <f t="shared" ref="BO51" si="115">IF(AZ51&gt;0,($J51*AZ51*$F$23),"0")</f>
        <v>0</v>
      </c>
      <c r="BP51" s="98" t="str">
        <f t="shared" ref="BP51" si="116">IF(BA51&gt;0,($J51*BA51*$F$24),"0")</f>
        <v>0</v>
      </c>
      <c r="BQ51" s="98" t="str">
        <f t="shared" ref="BQ51" si="117">IF(BB51&gt;0,($J51*BB51*$F$25),"0")</f>
        <v>0</v>
      </c>
      <c r="BR51" s="98" t="str">
        <f t="shared" ref="BR51" si="118">IF(BC51&gt;0,($J51*BC51*$F$26),"0")</f>
        <v>0</v>
      </c>
      <c r="BS51" s="98" t="str">
        <f t="shared" ref="BS51" si="119">IF(BD51&gt;0,($J51*BD51*$F$27),"0")</f>
        <v>0</v>
      </c>
      <c r="BT51" s="98" t="str">
        <f t="shared" ref="BT51" si="120">IF(BE51&gt;0,($J51*BE51*$F$28),"0")</f>
        <v>0</v>
      </c>
    </row>
    <row r="52" spans="1:72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Total'!$F$39</f>
        <v>102</v>
      </c>
      <c r="K52" s="105">
        <f t="shared" si="23"/>
        <v>0</v>
      </c>
      <c r="L52" s="13">
        <f t="shared" si="24"/>
        <v>0</v>
      </c>
      <c r="N52" s="71"/>
      <c r="O52" s="71"/>
      <c r="P52" s="71"/>
      <c r="Q52" s="71"/>
      <c r="R52" s="70"/>
      <c r="S52" s="70"/>
      <c r="T52" s="71"/>
      <c r="U52" s="71"/>
      <c r="V52" s="71"/>
      <c r="W52" s="71"/>
      <c r="X52" s="71"/>
      <c r="Y52" s="70"/>
      <c r="Z52" s="70"/>
      <c r="AA52" s="71"/>
      <c r="AB52" s="71"/>
      <c r="AC52" s="71"/>
      <c r="AD52" s="71"/>
      <c r="AE52" s="71"/>
      <c r="AF52" s="70"/>
      <c r="AG52" s="70"/>
      <c r="AH52" s="71"/>
      <c r="AI52" s="71"/>
      <c r="AJ52" s="71"/>
      <c r="AK52" s="71"/>
      <c r="AL52" s="71"/>
      <c r="AM52" s="70"/>
      <c r="AN52" s="70"/>
      <c r="AO52" s="71"/>
      <c r="AP52" s="110"/>
      <c r="AQ52" s="98">
        <f>COUNTIF($N52:$AO52,"a")</f>
        <v>0</v>
      </c>
      <c r="AR52" s="98">
        <f>COUNTIF($N52:$AO52,"b")</f>
        <v>0</v>
      </c>
      <c r="AS52" s="98">
        <f>COUNTIF($N52:$AO52,"c")</f>
        <v>0</v>
      </c>
      <c r="AT52" s="98">
        <f>COUNTIF($N52:$AO52,"d")</f>
        <v>0</v>
      </c>
      <c r="AU52" s="98">
        <f>COUNTIF($N52:$AO52,"e")</f>
        <v>0</v>
      </c>
      <c r="AV52" s="98">
        <f>COUNTIF($N52:$AO52,"f")</f>
        <v>0</v>
      </c>
      <c r="AW52" s="98">
        <f>COUNTIF($N52:$AO52,"g")</f>
        <v>0</v>
      </c>
      <c r="AX52" s="98">
        <f>COUNTIF($N52:$AO52,"h")</f>
        <v>0</v>
      </c>
      <c r="AY52" s="98">
        <f>COUNTIF($N52:$AO52,"i")</f>
        <v>0</v>
      </c>
      <c r="AZ52" s="98">
        <f>COUNTIF($N52:$AO52,"j")</f>
        <v>0</v>
      </c>
      <c r="BA52" s="98">
        <f>COUNTIF($N52:$AO52,"k")</f>
        <v>0</v>
      </c>
      <c r="BB52" s="98">
        <f>COUNTIF($N52:$AO52,"l")</f>
        <v>0</v>
      </c>
      <c r="BC52" s="98">
        <f>COUNTIF($N52:$AO52,"m")</f>
        <v>0</v>
      </c>
      <c r="BD52" s="98">
        <f>COUNTIF($N52:$AO52,"n")</f>
        <v>0</v>
      </c>
      <c r="BE52" s="98">
        <f>COUNTIF($N52:$AO52,"o")</f>
        <v>0</v>
      </c>
      <c r="BF52" s="98" t="str">
        <f t="shared" si="8"/>
        <v>0</v>
      </c>
      <c r="BG52" s="98" t="str">
        <f t="shared" si="9"/>
        <v>0</v>
      </c>
      <c r="BH52" s="98" t="str">
        <f t="shared" si="10"/>
        <v>0</v>
      </c>
      <c r="BI52" s="98" t="str">
        <f t="shared" si="11"/>
        <v>0</v>
      </c>
      <c r="BJ52" s="98" t="str">
        <f t="shared" si="12"/>
        <v>0</v>
      </c>
      <c r="BK52" s="98" t="str">
        <f t="shared" si="13"/>
        <v>0</v>
      </c>
      <c r="BL52" s="98" t="str">
        <f t="shared" si="14"/>
        <v>0</v>
      </c>
      <c r="BM52" s="98" t="str">
        <f t="shared" si="15"/>
        <v>0</v>
      </c>
      <c r="BN52" s="98" t="str">
        <f t="shared" si="16"/>
        <v>0</v>
      </c>
      <c r="BO52" s="98" t="str">
        <f t="shared" si="17"/>
        <v>0</v>
      </c>
      <c r="BP52" s="98" t="str">
        <f t="shared" si="18"/>
        <v>0</v>
      </c>
      <c r="BQ52" s="98" t="str">
        <f t="shared" si="19"/>
        <v>0</v>
      </c>
      <c r="BR52" s="98" t="str">
        <f t="shared" si="20"/>
        <v>0</v>
      </c>
      <c r="BS52" s="98" t="str">
        <f t="shared" si="21"/>
        <v>0</v>
      </c>
      <c r="BT52" s="98" t="str">
        <f t="shared" si="22"/>
        <v>0</v>
      </c>
    </row>
    <row r="53" spans="1:72" ht="20.100000000000001" customHeight="1" thickBot="1" x14ac:dyDescent="0.35">
      <c r="A53" s="55"/>
      <c r="B53" s="75" t="s">
        <v>65</v>
      </c>
      <c r="C53" s="75">
        <v>0.45833333333333331</v>
      </c>
      <c r="D53" s="201" t="s">
        <v>309</v>
      </c>
      <c r="E53" s="202"/>
      <c r="F53" s="202"/>
      <c r="G53" s="202"/>
      <c r="H53" s="207"/>
      <c r="I53" s="89"/>
      <c r="J53" s="89"/>
      <c r="K53" s="105"/>
      <c r="L53" s="13"/>
      <c r="N53" s="69"/>
      <c r="O53" s="69"/>
      <c r="P53" s="69"/>
      <c r="Q53" s="69"/>
      <c r="R53" s="70"/>
      <c r="S53" s="70"/>
      <c r="T53" s="69"/>
      <c r="U53" s="69"/>
      <c r="V53" s="69"/>
      <c r="W53" s="69"/>
      <c r="X53" s="69"/>
      <c r="Y53" s="70"/>
      <c r="Z53" s="70"/>
      <c r="AA53" s="69"/>
      <c r="AB53" s="69"/>
      <c r="AC53" s="69"/>
      <c r="AD53" s="69"/>
      <c r="AE53" s="69"/>
      <c r="AF53" s="70"/>
      <c r="AG53" s="70"/>
      <c r="AH53" s="69"/>
      <c r="AI53" s="69"/>
      <c r="AJ53" s="69"/>
      <c r="AK53" s="69"/>
      <c r="AL53" s="69"/>
      <c r="AM53" s="70"/>
      <c r="AN53" s="70"/>
      <c r="AO53" s="69"/>
      <c r="AP53" s="110"/>
      <c r="AQ53" s="98">
        <f>COUNTIF($N53:$AO53,"a")</f>
        <v>0</v>
      </c>
      <c r="AR53" s="98">
        <f>COUNTIF($N53:$AO53,"b")</f>
        <v>0</v>
      </c>
      <c r="AS53" s="98">
        <f>COUNTIF($N53:$AO53,"c")</f>
        <v>0</v>
      </c>
      <c r="AT53" s="98">
        <f>COUNTIF($N53:$AO53,"d")</f>
        <v>0</v>
      </c>
      <c r="AU53" s="98">
        <f>COUNTIF($N53:$AO53,"e")</f>
        <v>0</v>
      </c>
      <c r="AV53" s="98">
        <f>COUNTIF($N53:$AO53,"f")</f>
        <v>0</v>
      </c>
      <c r="AW53" s="98">
        <f>COUNTIF($N53:$AO53,"g")</f>
        <v>0</v>
      </c>
      <c r="AX53" s="98">
        <f>COUNTIF($N53:$AO53,"h")</f>
        <v>0</v>
      </c>
      <c r="AY53" s="98">
        <f>COUNTIF($N53:$AO53,"i")</f>
        <v>0</v>
      </c>
      <c r="AZ53" s="98">
        <f>COUNTIF($N53:$AO53,"j")</f>
        <v>0</v>
      </c>
      <c r="BA53" s="98">
        <f>COUNTIF($N53:$AO53,"k")</f>
        <v>0</v>
      </c>
      <c r="BB53" s="98">
        <f>COUNTIF($N53:$AO53,"l")</f>
        <v>0</v>
      </c>
      <c r="BC53" s="98">
        <f>COUNTIF($N53:$AO53,"m")</f>
        <v>0</v>
      </c>
      <c r="BD53" s="98">
        <f>COUNTIF($N53:$AO53,"n")</f>
        <v>0</v>
      </c>
      <c r="BE53" s="98">
        <f>COUNTIF($N53:$AO53,"o")</f>
        <v>0</v>
      </c>
      <c r="BF53" s="98" t="str">
        <f t="shared" ref="BF53" si="121">IF(AQ53&gt;0,($J53*AQ53*$F$14),"0")</f>
        <v>0</v>
      </c>
      <c r="BG53" s="98" t="str">
        <f t="shared" ref="BG53" si="122">IF(AR53&gt;0,($J53*AR53*$F$15),"0")</f>
        <v>0</v>
      </c>
      <c r="BH53" s="98" t="str">
        <f t="shared" ref="BH53" si="123">IF(AS53&gt;0,($J53*AS53*$F$16),"0")</f>
        <v>0</v>
      </c>
      <c r="BI53" s="98" t="str">
        <f t="shared" ref="BI53" si="124">IF(AT53&gt;0,($J53*AT53*$F$17),"0")</f>
        <v>0</v>
      </c>
      <c r="BJ53" s="98" t="str">
        <f t="shared" ref="BJ53" si="125">IF(AU53&gt;0,($J53*AU53*$F$17),"0")</f>
        <v>0</v>
      </c>
      <c r="BK53" s="98" t="str">
        <f t="shared" ref="BK53" si="126">IF(AV53&gt;0,($J53*AV53*$F$19),"0")</f>
        <v>0</v>
      </c>
      <c r="BL53" s="98" t="str">
        <f t="shared" ref="BL53" si="127">IF(AW53&gt;0,($J53*AW53*$F$20),"0")</f>
        <v>0</v>
      </c>
      <c r="BM53" s="98" t="str">
        <f t="shared" ref="BM53" si="128">IF(AX53&gt;0,($J53*AX53*$F$21),"0")</f>
        <v>0</v>
      </c>
      <c r="BN53" s="98" t="str">
        <f t="shared" ref="BN53" si="129">IF(AY53&gt;0,($J53*AY53*$F$22),"0")</f>
        <v>0</v>
      </c>
      <c r="BO53" s="98" t="str">
        <f t="shared" ref="BO53" si="130">IF(AZ53&gt;0,($J53*AZ53*$F$23),"0")</f>
        <v>0</v>
      </c>
      <c r="BP53" s="98" t="str">
        <f t="shared" ref="BP53" si="131">IF(BA53&gt;0,($J53*BA53*$F$24),"0")</f>
        <v>0</v>
      </c>
      <c r="BQ53" s="98" t="str">
        <f t="shared" ref="BQ53" si="132">IF(BB53&gt;0,($J53*BB53*$F$25),"0")</f>
        <v>0</v>
      </c>
      <c r="BR53" s="98" t="str">
        <f t="shared" ref="BR53" si="133">IF(BC53&gt;0,($J53*BC53*$F$26),"0")</f>
        <v>0</v>
      </c>
      <c r="BS53" s="98" t="str">
        <f t="shared" ref="BS53" si="134">IF(BD53&gt;0,($J53*BD53*$F$27),"0")</f>
        <v>0</v>
      </c>
      <c r="BT53" s="98" t="str">
        <f t="shared" ref="BT53" si="135">IF(BE53&gt;0,($J53*BE53*$F$28),"0")</f>
        <v>0</v>
      </c>
    </row>
    <row r="54" spans="1:72" ht="20.100000000000001" customHeight="1" thickBot="1" x14ac:dyDescent="0.35">
      <c r="A54" s="55"/>
      <c r="B54" s="75" t="s">
        <v>65</v>
      </c>
      <c r="C54" s="75">
        <v>0.46180555555555558</v>
      </c>
      <c r="D54" s="191" t="s">
        <v>310</v>
      </c>
      <c r="E54" s="192"/>
      <c r="F54" s="192"/>
      <c r="G54" s="192"/>
      <c r="H54" s="192"/>
      <c r="I54" s="89"/>
      <c r="J54" s="89"/>
      <c r="K54" s="105"/>
      <c r="L54" s="13"/>
      <c r="N54" s="69"/>
      <c r="O54" s="69"/>
      <c r="P54" s="69"/>
      <c r="Q54" s="69"/>
      <c r="R54" s="70"/>
      <c r="S54" s="70"/>
      <c r="T54" s="69"/>
      <c r="U54" s="69"/>
      <c r="V54" s="69"/>
      <c r="W54" s="69"/>
      <c r="X54" s="69"/>
      <c r="Y54" s="70"/>
      <c r="Z54" s="70"/>
      <c r="AA54" s="69"/>
      <c r="AB54" s="69"/>
      <c r="AC54" s="69"/>
      <c r="AD54" s="69"/>
      <c r="AE54" s="69"/>
      <c r="AF54" s="70"/>
      <c r="AG54" s="70"/>
      <c r="AH54" s="69"/>
      <c r="AI54" s="69"/>
      <c r="AJ54" s="69"/>
      <c r="AK54" s="69"/>
      <c r="AL54" s="69"/>
      <c r="AM54" s="70"/>
      <c r="AN54" s="70"/>
      <c r="AO54" s="69"/>
      <c r="AP54" s="110"/>
      <c r="AQ54" s="98">
        <f>COUNTIF($N54:$AO54,"a")</f>
        <v>0</v>
      </c>
      <c r="AR54" s="98">
        <f>COUNTIF($N54:$AO54,"b")</f>
        <v>0</v>
      </c>
      <c r="AS54" s="98">
        <f>COUNTIF($N54:$AO54,"c")</f>
        <v>0</v>
      </c>
      <c r="AT54" s="98">
        <f>COUNTIF($N54:$AO54,"d")</f>
        <v>0</v>
      </c>
      <c r="AU54" s="98">
        <f>COUNTIF($N54:$AO54,"e")</f>
        <v>0</v>
      </c>
      <c r="AV54" s="98">
        <f>COUNTIF($N54:$AO54,"f")</f>
        <v>0</v>
      </c>
      <c r="AW54" s="98">
        <f>COUNTIF($N54:$AO54,"g")</f>
        <v>0</v>
      </c>
      <c r="AX54" s="98">
        <f>COUNTIF($N54:$AO54,"h")</f>
        <v>0</v>
      </c>
      <c r="AY54" s="98">
        <f>COUNTIF($N54:$AO54,"i")</f>
        <v>0</v>
      </c>
      <c r="AZ54" s="98">
        <f>COUNTIF($N54:$AO54,"j")</f>
        <v>0</v>
      </c>
      <c r="BA54" s="98">
        <f>COUNTIF($N54:$AO54,"k")</f>
        <v>0</v>
      </c>
      <c r="BB54" s="98">
        <f>COUNTIF($N54:$AO54,"l")</f>
        <v>0</v>
      </c>
      <c r="BC54" s="98">
        <f>COUNTIF($N54:$AO54,"m")</f>
        <v>0</v>
      </c>
      <c r="BD54" s="98">
        <f>COUNTIF($N54:$AO54,"n")</f>
        <v>0</v>
      </c>
      <c r="BE54" s="98">
        <f>COUNTIF($N54:$AO54,"o")</f>
        <v>0</v>
      </c>
      <c r="BF54" s="98" t="str">
        <f t="shared" si="8"/>
        <v>0</v>
      </c>
      <c r="BG54" s="98" t="str">
        <f t="shared" si="9"/>
        <v>0</v>
      </c>
      <c r="BH54" s="98" t="str">
        <f t="shared" si="10"/>
        <v>0</v>
      </c>
      <c r="BI54" s="98" t="str">
        <f t="shared" si="11"/>
        <v>0</v>
      </c>
      <c r="BJ54" s="98" t="str">
        <f t="shared" si="12"/>
        <v>0</v>
      </c>
      <c r="BK54" s="98" t="str">
        <f t="shared" si="13"/>
        <v>0</v>
      </c>
      <c r="BL54" s="98" t="str">
        <f t="shared" si="14"/>
        <v>0</v>
      </c>
      <c r="BM54" s="98" t="str">
        <f t="shared" si="15"/>
        <v>0</v>
      </c>
      <c r="BN54" s="98" t="str">
        <f t="shared" si="16"/>
        <v>0</v>
      </c>
      <c r="BO54" s="98" t="str">
        <f t="shared" si="17"/>
        <v>0</v>
      </c>
      <c r="BP54" s="98" t="str">
        <f t="shared" si="18"/>
        <v>0</v>
      </c>
      <c r="BQ54" s="98" t="str">
        <f t="shared" si="19"/>
        <v>0</v>
      </c>
      <c r="BR54" s="98" t="str">
        <f t="shared" si="20"/>
        <v>0</v>
      </c>
      <c r="BS54" s="98" t="str">
        <f t="shared" si="21"/>
        <v>0</v>
      </c>
      <c r="BT54" s="98" t="str">
        <f t="shared" si="22"/>
        <v>0</v>
      </c>
    </row>
    <row r="55" spans="1:72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Total'!$F$39</f>
        <v>85.85</v>
      </c>
      <c r="K55" s="105">
        <f t="shared" si="23"/>
        <v>0</v>
      </c>
      <c r="L55" s="13">
        <f t="shared" si="24"/>
        <v>0</v>
      </c>
      <c r="N55" s="71"/>
      <c r="O55" s="71"/>
      <c r="P55" s="71"/>
      <c r="Q55" s="71"/>
      <c r="R55" s="70"/>
      <c r="S55" s="70"/>
      <c r="T55" s="71"/>
      <c r="U55" s="71"/>
      <c r="V55" s="71"/>
      <c r="W55" s="71"/>
      <c r="X55" s="71"/>
      <c r="Y55" s="70"/>
      <c r="Z55" s="70"/>
      <c r="AA55" s="71"/>
      <c r="AB55" s="71"/>
      <c r="AC55" s="71"/>
      <c r="AD55" s="71"/>
      <c r="AE55" s="71"/>
      <c r="AF55" s="70"/>
      <c r="AG55" s="70"/>
      <c r="AH55" s="71"/>
      <c r="AI55" s="71"/>
      <c r="AJ55" s="71"/>
      <c r="AK55" s="71"/>
      <c r="AL55" s="71"/>
      <c r="AM55" s="70"/>
      <c r="AN55" s="70"/>
      <c r="AO55" s="71"/>
      <c r="AP55" s="110"/>
      <c r="AQ55" s="98">
        <f>COUNTIF($N55:$AO55,"a")</f>
        <v>0</v>
      </c>
      <c r="AR55" s="98">
        <f>COUNTIF($N55:$AO55,"b")</f>
        <v>0</v>
      </c>
      <c r="AS55" s="98">
        <f>COUNTIF($N55:$AO55,"c")</f>
        <v>0</v>
      </c>
      <c r="AT55" s="98">
        <f>COUNTIF($N55:$AO55,"d")</f>
        <v>0</v>
      </c>
      <c r="AU55" s="98">
        <f>COUNTIF($N55:$AO55,"e")</f>
        <v>0</v>
      </c>
      <c r="AV55" s="98">
        <f>COUNTIF($N55:$AO55,"f")</f>
        <v>0</v>
      </c>
      <c r="AW55" s="98">
        <f>COUNTIF($N55:$AO55,"g")</f>
        <v>0</v>
      </c>
      <c r="AX55" s="98">
        <f>COUNTIF($N55:$AO55,"h")</f>
        <v>0</v>
      </c>
      <c r="AY55" s="98">
        <f>COUNTIF($N55:$AO55,"i")</f>
        <v>0</v>
      </c>
      <c r="AZ55" s="98">
        <f>COUNTIF($N55:$AO55,"j")</f>
        <v>0</v>
      </c>
      <c r="BA55" s="98">
        <f>COUNTIF($N55:$AO55,"k")</f>
        <v>0</v>
      </c>
      <c r="BB55" s="98">
        <f>COUNTIF($N55:$AO55,"l")</f>
        <v>0</v>
      </c>
      <c r="BC55" s="98">
        <f>COUNTIF($N55:$AO55,"m")</f>
        <v>0</v>
      </c>
      <c r="BD55" s="98">
        <f>COUNTIF($N55:$AO55,"n")</f>
        <v>0</v>
      </c>
      <c r="BE55" s="98">
        <f>COUNTIF($N55:$AO55,"o")</f>
        <v>0</v>
      </c>
      <c r="BF55" s="98" t="str">
        <f t="shared" si="8"/>
        <v>0</v>
      </c>
      <c r="BG55" s="98" t="str">
        <f t="shared" si="9"/>
        <v>0</v>
      </c>
      <c r="BH55" s="98" t="str">
        <f t="shared" si="10"/>
        <v>0</v>
      </c>
      <c r="BI55" s="98" t="str">
        <f t="shared" si="11"/>
        <v>0</v>
      </c>
      <c r="BJ55" s="98" t="str">
        <f t="shared" si="12"/>
        <v>0</v>
      </c>
      <c r="BK55" s="98" t="str">
        <f t="shared" si="13"/>
        <v>0</v>
      </c>
      <c r="BL55" s="98" t="str">
        <f t="shared" si="14"/>
        <v>0</v>
      </c>
      <c r="BM55" s="98" t="str">
        <f t="shared" si="15"/>
        <v>0</v>
      </c>
      <c r="BN55" s="98" t="str">
        <f t="shared" si="16"/>
        <v>0</v>
      </c>
      <c r="BO55" s="98" t="str">
        <f t="shared" si="17"/>
        <v>0</v>
      </c>
      <c r="BP55" s="98" t="str">
        <f t="shared" si="18"/>
        <v>0</v>
      </c>
      <c r="BQ55" s="98" t="str">
        <f t="shared" si="19"/>
        <v>0</v>
      </c>
      <c r="BR55" s="98" t="str">
        <f t="shared" si="20"/>
        <v>0</v>
      </c>
      <c r="BS55" s="98" t="str">
        <f t="shared" si="21"/>
        <v>0</v>
      </c>
      <c r="BT55" s="98" t="str">
        <f t="shared" si="22"/>
        <v>0</v>
      </c>
    </row>
    <row r="56" spans="1:72" ht="20.100000000000001" customHeight="1" thickBot="1" x14ac:dyDescent="0.35">
      <c r="A56" s="55"/>
      <c r="B56" s="90" t="s">
        <v>65</v>
      </c>
      <c r="C56" s="90">
        <v>0.4826388888888889</v>
      </c>
      <c r="D56" s="191" t="s">
        <v>356</v>
      </c>
      <c r="E56" s="192"/>
      <c r="F56" s="192"/>
      <c r="G56" s="192"/>
      <c r="H56" s="197"/>
      <c r="I56" s="91"/>
      <c r="J56" s="89"/>
      <c r="K56" s="105"/>
      <c r="L56" s="13"/>
      <c r="N56" s="69"/>
      <c r="O56" s="69"/>
      <c r="P56" s="69"/>
      <c r="Q56" s="69"/>
      <c r="R56" s="70"/>
      <c r="S56" s="70"/>
      <c r="T56" s="69"/>
      <c r="U56" s="69"/>
      <c r="V56" s="69"/>
      <c r="W56" s="69"/>
      <c r="X56" s="69"/>
      <c r="Y56" s="70"/>
      <c r="Z56" s="70"/>
      <c r="AA56" s="69"/>
      <c r="AB56" s="69"/>
      <c r="AC56" s="69"/>
      <c r="AD56" s="69"/>
      <c r="AE56" s="69"/>
      <c r="AF56" s="70"/>
      <c r="AG56" s="70"/>
      <c r="AH56" s="69"/>
      <c r="AI56" s="69"/>
      <c r="AJ56" s="69"/>
      <c r="AK56" s="69"/>
      <c r="AL56" s="69"/>
      <c r="AM56" s="70"/>
      <c r="AN56" s="70"/>
      <c r="AO56" s="69"/>
      <c r="AP56" s="110"/>
      <c r="AQ56" s="98">
        <f>COUNTIF($N56:$AO56,"a")</f>
        <v>0</v>
      </c>
      <c r="AR56" s="98">
        <f>COUNTIF($N56:$AO56,"b")</f>
        <v>0</v>
      </c>
      <c r="AS56" s="98">
        <f>COUNTIF($N56:$AO56,"c")</f>
        <v>0</v>
      </c>
      <c r="AT56" s="98">
        <f>COUNTIF($N56:$AO56,"d")</f>
        <v>0</v>
      </c>
      <c r="AU56" s="98">
        <f>COUNTIF($N56:$AO56,"e")</f>
        <v>0</v>
      </c>
      <c r="AV56" s="98">
        <f>COUNTIF($N56:$AO56,"f")</f>
        <v>0</v>
      </c>
      <c r="AW56" s="98">
        <f>COUNTIF($N56:$AO56,"g")</f>
        <v>0</v>
      </c>
      <c r="AX56" s="98">
        <f>COUNTIF($N56:$AO56,"h")</f>
        <v>0</v>
      </c>
      <c r="AY56" s="98">
        <f>COUNTIF($N56:$AO56,"i")</f>
        <v>0</v>
      </c>
      <c r="AZ56" s="98">
        <f>COUNTIF($N56:$AO56,"j")</f>
        <v>0</v>
      </c>
      <c r="BA56" s="98">
        <f>COUNTIF($N56:$AO56,"k")</f>
        <v>0</v>
      </c>
      <c r="BB56" s="98">
        <f>COUNTIF($N56:$AO56,"l")</f>
        <v>0</v>
      </c>
      <c r="BC56" s="98">
        <f>COUNTIF($N56:$AO56,"m")</f>
        <v>0</v>
      </c>
      <c r="BD56" s="98">
        <f>COUNTIF($N56:$AO56,"n")</f>
        <v>0</v>
      </c>
      <c r="BE56" s="98">
        <f>COUNTIF($N56:$AO56,"o")</f>
        <v>0</v>
      </c>
      <c r="BF56" s="98" t="str">
        <f t="shared" si="8"/>
        <v>0</v>
      </c>
      <c r="BG56" s="98" t="str">
        <f t="shared" si="9"/>
        <v>0</v>
      </c>
      <c r="BH56" s="98" t="str">
        <f t="shared" si="10"/>
        <v>0</v>
      </c>
      <c r="BI56" s="98" t="str">
        <f t="shared" si="11"/>
        <v>0</v>
      </c>
      <c r="BJ56" s="98" t="str">
        <f t="shared" si="12"/>
        <v>0</v>
      </c>
      <c r="BK56" s="98" t="str">
        <f t="shared" si="13"/>
        <v>0</v>
      </c>
      <c r="BL56" s="98" t="str">
        <f t="shared" si="14"/>
        <v>0</v>
      </c>
      <c r="BM56" s="98" t="str">
        <f t="shared" si="15"/>
        <v>0</v>
      </c>
      <c r="BN56" s="98" t="str">
        <f t="shared" si="16"/>
        <v>0</v>
      </c>
      <c r="BO56" s="98" t="str">
        <f t="shared" si="17"/>
        <v>0</v>
      </c>
      <c r="BP56" s="98" t="str">
        <f t="shared" si="18"/>
        <v>0</v>
      </c>
      <c r="BQ56" s="98" t="str">
        <f t="shared" si="19"/>
        <v>0</v>
      </c>
      <c r="BR56" s="98" t="str">
        <f t="shared" si="20"/>
        <v>0</v>
      </c>
      <c r="BS56" s="98" t="str">
        <f t="shared" si="21"/>
        <v>0</v>
      </c>
      <c r="BT56" s="98" t="str">
        <f t="shared" si="22"/>
        <v>0</v>
      </c>
    </row>
    <row r="57" spans="1:72" ht="20.100000000000001" customHeight="1" thickBot="1" x14ac:dyDescent="0.35">
      <c r="A57" s="55"/>
      <c r="B57" s="90" t="s">
        <v>65</v>
      </c>
      <c r="C57" s="90">
        <v>0.4861111111111111</v>
      </c>
      <c r="D57" s="191" t="s">
        <v>356</v>
      </c>
      <c r="E57" s="192"/>
      <c r="F57" s="192"/>
      <c r="G57" s="192"/>
      <c r="H57" s="192"/>
      <c r="I57" s="96"/>
      <c r="J57" s="89"/>
      <c r="K57" s="105"/>
      <c r="L57" s="13"/>
      <c r="N57" s="69"/>
      <c r="O57" s="69"/>
      <c r="P57" s="69"/>
      <c r="Q57" s="69"/>
      <c r="R57" s="70"/>
      <c r="S57" s="70"/>
      <c r="T57" s="69"/>
      <c r="U57" s="69"/>
      <c r="V57" s="69"/>
      <c r="W57" s="69"/>
      <c r="X57" s="69"/>
      <c r="Y57" s="70"/>
      <c r="Z57" s="70"/>
      <c r="AA57" s="69"/>
      <c r="AB57" s="69"/>
      <c r="AC57" s="69"/>
      <c r="AD57" s="69"/>
      <c r="AE57" s="69"/>
      <c r="AF57" s="70"/>
      <c r="AG57" s="70"/>
      <c r="AH57" s="69"/>
      <c r="AI57" s="69"/>
      <c r="AJ57" s="69"/>
      <c r="AK57" s="69"/>
      <c r="AL57" s="69"/>
      <c r="AM57" s="70"/>
      <c r="AN57" s="70"/>
      <c r="AO57" s="69"/>
      <c r="AP57" s="110"/>
      <c r="AQ57" s="98">
        <f>COUNTIF($N57:$AO57,"a")</f>
        <v>0</v>
      </c>
      <c r="AR57" s="98">
        <f>COUNTIF($N57:$AO57,"b")</f>
        <v>0</v>
      </c>
      <c r="AS57" s="98">
        <f>COUNTIF($N57:$AO57,"c")</f>
        <v>0</v>
      </c>
      <c r="AT57" s="98">
        <f>COUNTIF($N57:$AO57,"d")</f>
        <v>0</v>
      </c>
      <c r="AU57" s="98">
        <f>COUNTIF($N57:$AO57,"e")</f>
        <v>0</v>
      </c>
      <c r="AV57" s="98">
        <f>COUNTIF($N57:$AO57,"f")</f>
        <v>0</v>
      </c>
      <c r="AW57" s="98">
        <f>COUNTIF($N57:$AO57,"g")</f>
        <v>0</v>
      </c>
      <c r="AX57" s="98">
        <f>COUNTIF($N57:$AO57,"h")</f>
        <v>0</v>
      </c>
      <c r="AY57" s="98">
        <f>COUNTIF($N57:$AO57,"i")</f>
        <v>0</v>
      </c>
      <c r="AZ57" s="98">
        <f>COUNTIF($N57:$AO57,"j")</f>
        <v>0</v>
      </c>
      <c r="BA57" s="98">
        <f>COUNTIF($N57:$AO57,"k")</f>
        <v>0</v>
      </c>
      <c r="BB57" s="98">
        <f>COUNTIF($N57:$AO57,"l")</f>
        <v>0</v>
      </c>
      <c r="BC57" s="98">
        <f>COUNTIF($N57:$AO57,"m")</f>
        <v>0</v>
      </c>
      <c r="BD57" s="98">
        <f>COUNTIF($N57:$AO57,"n")</f>
        <v>0</v>
      </c>
      <c r="BE57" s="98">
        <f>COUNTIF($N57:$AO57,"o")</f>
        <v>0</v>
      </c>
      <c r="BF57" s="98" t="str">
        <f t="shared" si="8"/>
        <v>0</v>
      </c>
      <c r="BG57" s="98" t="str">
        <f t="shared" si="9"/>
        <v>0</v>
      </c>
      <c r="BH57" s="98" t="str">
        <f t="shared" si="10"/>
        <v>0</v>
      </c>
      <c r="BI57" s="98" t="str">
        <f t="shared" si="11"/>
        <v>0</v>
      </c>
      <c r="BJ57" s="98" t="str">
        <f t="shared" si="12"/>
        <v>0</v>
      </c>
      <c r="BK57" s="98" t="str">
        <f t="shared" si="13"/>
        <v>0</v>
      </c>
      <c r="BL57" s="98" t="str">
        <f t="shared" si="14"/>
        <v>0</v>
      </c>
      <c r="BM57" s="98" t="str">
        <f t="shared" si="15"/>
        <v>0</v>
      </c>
      <c r="BN57" s="98" t="str">
        <f t="shared" si="16"/>
        <v>0</v>
      </c>
      <c r="BO57" s="98" t="str">
        <f t="shared" si="17"/>
        <v>0</v>
      </c>
      <c r="BP57" s="98" t="str">
        <f t="shared" si="18"/>
        <v>0</v>
      </c>
      <c r="BQ57" s="98" t="str">
        <f t="shared" si="19"/>
        <v>0</v>
      </c>
      <c r="BR57" s="98" t="str">
        <f t="shared" si="20"/>
        <v>0</v>
      </c>
      <c r="BS57" s="98" t="str">
        <f t="shared" si="21"/>
        <v>0</v>
      </c>
      <c r="BT57" s="98" t="str">
        <f t="shared" si="22"/>
        <v>0</v>
      </c>
    </row>
    <row r="58" spans="1:72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Total'!$F$39</f>
        <v>73.95</v>
      </c>
      <c r="K58" s="105">
        <f t="shared" si="23"/>
        <v>0</v>
      </c>
      <c r="L58" s="13">
        <f t="shared" si="24"/>
        <v>0</v>
      </c>
      <c r="N58" s="71"/>
      <c r="O58" s="71"/>
      <c r="P58" s="71"/>
      <c r="Q58" s="71"/>
      <c r="R58" s="70"/>
      <c r="S58" s="70"/>
      <c r="T58" s="71"/>
      <c r="U58" s="71"/>
      <c r="V58" s="71"/>
      <c r="W58" s="71"/>
      <c r="X58" s="71"/>
      <c r="Y58" s="70"/>
      <c r="Z58" s="70"/>
      <c r="AA58" s="71"/>
      <c r="AB58" s="71"/>
      <c r="AC58" s="71"/>
      <c r="AD58" s="71"/>
      <c r="AE58" s="71"/>
      <c r="AF58" s="70"/>
      <c r="AG58" s="70"/>
      <c r="AH58" s="71"/>
      <c r="AI58" s="71"/>
      <c r="AJ58" s="71"/>
      <c r="AK58" s="71"/>
      <c r="AL58" s="71"/>
      <c r="AM58" s="70"/>
      <c r="AN58" s="70"/>
      <c r="AO58" s="71"/>
      <c r="AP58" s="110"/>
      <c r="AQ58" s="98">
        <f>COUNTIF($N58:$AO58,"a")</f>
        <v>0</v>
      </c>
      <c r="AR58" s="98">
        <f>COUNTIF($N58:$AO58,"b")</f>
        <v>0</v>
      </c>
      <c r="AS58" s="98">
        <f>COUNTIF($N58:$AO58,"c")</f>
        <v>0</v>
      </c>
      <c r="AT58" s="98">
        <f>COUNTIF($N58:$AO58,"d")</f>
        <v>0</v>
      </c>
      <c r="AU58" s="98">
        <f>COUNTIF($N58:$AO58,"e")</f>
        <v>0</v>
      </c>
      <c r="AV58" s="98">
        <f>COUNTIF($N58:$AO58,"f")</f>
        <v>0</v>
      </c>
      <c r="AW58" s="98">
        <f>COUNTIF($N58:$AO58,"g")</f>
        <v>0</v>
      </c>
      <c r="AX58" s="98">
        <f>COUNTIF($N58:$AO58,"h")</f>
        <v>0</v>
      </c>
      <c r="AY58" s="98">
        <f>COUNTIF($N58:$AO58,"i")</f>
        <v>0</v>
      </c>
      <c r="AZ58" s="98">
        <f>COUNTIF($N58:$AO58,"j")</f>
        <v>0</v>
      </c>
      <c r="BA58" s="98">
        <f>COUNTIF($N58:$AO58,"k")</f>
        <v>0</v>
      </c>
      <c r="BB58" s="98">
        <f>COUNTIF($N58:$AO58,"l")</f>
        <v>0</v>
      </c>
      <c r="BC58" s="98">
        <f>COUNTIF($N58:$AO58,"m")</f>
        <v>0</v>
      </c>
      <c r="BD58" s="98">
        <f>COUNTIF($N58:$AO58,"n")</f>
        <v>0</v>
      </c>
      <c r="BE58" s="98">
        <f>COUNTIF($N58:$AO58,"o")</f>
        <v>0</v>
      </c>
      <c r="BF58" s="98" t="str">
        <f t="shared" si="8"/>
        <v>0</v>
      </c>
      <c r="BG58" s="98" t="str">
        <f t="shared" si="9"/>
        <v>0</v>
      </c>
      <c r="BH58" s="98" t="str">
        <f t="shared" si="10"/>
        <v>0</v>
      </c>
      <c r="BI58" s="98" t="str">
        <f t="shared" si="11"/>
        <v>0</v>
      </c>
      <c r="BJ58" s="98" t="str">
        <f t="shared" si="12"/>
        <v>0</v>
      </c>
      <c r="BK58" s="98" t="str">
        <f t="shared" si="13"/>
        <v>0</v>
      </c>
      <c r="BL58" s="98" t="str">
        <f t="shared" si="14"/>
        <v>0</v>
      </c>
      <c r="BM58" s="98" t="str">
        <f t="shared" si="15"/>
        <v>0</v>
      </c>
      <c r="BN58" s="98" t="str">
        <f t="shared" si="16"/>
        <v>0</v>
      </c>
      <c r="BO58" s="98" t="str">
        <f t="shared" si="17"/>
        <v>0</v>
      </c>
      <c r="BP58" s="98" t="str">
        <f t="shared" si="18"/>
        <v>0</v>
      </c>
      <c r="BQ58" s="98" t="str">
        <f t="shared" si="19"/>
        <v>0</v>
      </c>
      <c r="BR58" s="98" t="str">
        <f t="shared" si="20"/>
        <v>0</v>
      </c>
      <c r="BS58" s="98" t="str">
        <f t="shared" si="21"/>
        <v>0</v>
      </c>
      <c r="BT58" s="98" t="str">
        <f t="shared" si="22"/>
        <v>0</v>
      </c>
    </row>
    <row r="59" spans="1:72" ht="20.100000000000001" customHeight="1" thickBot="1" x14ac:dyDescent="0.35">
      <c r="A59" s="55"/>
      <c r="B59" s="90" t="s">
        <v>65</v>
      </c>
      <c r="C59" s="90">
        <v>0.5</v>
      </c>
      <c r="D59" s="191" t="s">
        <v>384</v>
      </c>
      <c r="E59" s="192"/>
      <c r="F59" s="192"/>
      <c r="G59" s="192"/>
      <c r="H59" s="193"/>
      <c r="I59" s="96"/>
      <c r="J59" s="89"/>
      <c r="K59" s="105"/>
      <c r="L59" s="13"/>
      <c r="N59" s="69"/>
      <c r="O59" s="69"/>
      <c r="P59" s="69"/>
      <c r="Q59" s="69"/>
      <c r="R59" s="70"/>
      <c r="S59" s="70"/>
      <c r="T59" s="69"/>
      <c r="U59" s="69"/>
      <c r="V59" s="69"/>
      <c r="W59" s="69"/>
      <c r="X59" s="69"/>
      <c r="Y59" s="70"/>
      <c r="Z59" s="70"/>
      <c r="AA59" s="69"/>
      <c r="AB59" s="69"/>
      <c r="AC59" s="69"/>
      <c r="AD59" s="69"/>
      <c r="AE59" s="69"/>
      <c r="AF59" s="70"/>
      <c r="AG59" s="70"/>
      <c r="AH59" s="69"/>
      <c r="AI59" s="69"/>
      <c r="AJ59" s="69"/>
      <c r="AK59" s="69"/>
      <c r="AL59" s="69"/>
      <c r="AM59" s="70"/>
      <c r="AN59" s="70"/>
      <c r="AO59" s="69"/>
      <c r="AP59" s="110"/>
      <c r="AQ59" s="98">
        <f>COUNTIF($N59:$AO59,"a")</f>
        <v>0</v>
      </c>
      <c r="AR59" s="98">
        <f>COUNTIF($N59:$AO59,"b")</f>
        <v>0</v>
      </c>
      <c r="AS59" s="98">
        <f>COUNTIF($N59:$AO59,"c")</f>
        <v>0</v>
      </c>
      <c r="AT59" s="98">
        <f>COUNTIF($N59:$AO59,"d")</f>
        <v>0</v>
      </c>
      <c r="AU59" s="98">
        <f>COUNTIF($N59:$AO59,"e")</f>
        <v>0</v>
      </c>
      <c r="AV59" s="98">
        <f>COUNTIF($N59:$AO59,"f")</f>
        <v>0</v>
      </c>
      <c r="AW59" s="98">
        <f>COUNTIF($N59:$AO59,"g")</f>
        <v>0</v>
      </c>
      <c r="AX59" s="98">
        <f>COUNTIF($N59:$AO59,"h")</f>
        <v>0</v>
      </c>
      <c r="AY59" s="98">
        <f>COUNTIF($N59:$AO59,"i")</f>
        <v>0</v>
      </c>
      <c r="AZ59" s="98">
        <f>COUNTIF($N59:$AO59,"j")</f>
        <v>0</v>
      </c>
      <c r="BA59" s="98">
        <f>COUNTIF($N59:$AO59,"k")</f>
        <v>0</v>
      </c>
      <c r="BB59" s="98">
        <f>COUNTIF($N59:$AO59,"l")</f>
        <v>0</v>
      </c>
      <c r="BC59" s="98">
        <f>COUNTIF($N59:$AO59,"m")</f>
        <v>0</v>
      </c>
      <c r="BD59" s="98">
        <f>COUNTIF($N59:$AO59,"n")</f>
        <v>0</v>
      </c>
      <c r="BE59" s="98">
        <f>COUNTIF($N59:$AO59,"o")</f>
        <v>0</v>
      </c>
      <c r="BF59" s="98" t="str">
        <f t="shared" si="8"/>
        <v>0</v>
      </c>
      <c r="BG59" s="98" t="str">
        <f t="shared" si="9"/>
        <v>0</v>
      </c>
      <c r="BH59" s="98" t="str">
        <f t="shared" si="10"/>
        <v>0</v>
      </c>
      <c r="BI59" s="98" t="str">
        <f t="shared" si="11"/>
        <v>0</v>
      </c>
      <c r="BJ59" s="98" t="str">
        <f t="shared" si="12"/>
        <v>0</v>
      </c>
      <c r="BK59" s="98" t="str">
        <f t="shared" si="13"/>
        <v>0</v>
      </c>
      <c r="BL59" s="98" t="str">
        <f t="shared" si="14"/>
        <v>0</v>
      </c>
      <c r="BM59" s="98" t="str">
        <f t="shared" si="15"/>
        <v>0</v>
      </c>
      <c r="BN59" s="98" t="str">
        <f t="shared" si="16"/>
        <v>0</v>
      </c>
      <c r="BO59" s="98" t="str">
        <f t="shared" si="17"/>
        <v>0</v>
      </c>
      <c r="BP59" s="98" t="str">
        <f t="shared" si="18"/>
        <v>0</v>
      </c>
      <c r="BQ59" s="98" t="str">
        <f t="shared" si="19"/>
        <v>0</v>
      </c>
      <c r="BR59" s="98" t="str">
        <f t="shared" si="20"/>
        <v>0</v>
      </c>
      <c r="BS59" s="98" t="str">
        <f t="shared" si="21"/>
        <v>0</v>
      </c>
      <c r="BT59" s="98" t="str">
        <f t="shared" si="22"/>
        <v>0</v>
      </c>
    </row>
    <row r="60" spans="1:72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Total'!$F$39</f>
        <v>166.6</v>
      </c>
      <c r="K60" s="105">
        <f t="shared" si="23"/>
        <v>0</v>
      </c>
      <c r="L60" s="13">
        <f t="shared" si="24"/>
        <v>0</v>
      </c>
      <c r="N60" s="71"/>
      <c r="O60" s="71"/>
      <c r="P60" s="71"/>
      <c r="Q60" s="71"/>
      <c r="R60" s="70"/>
      <c r="S60" s="70"/>
      <c r="T60" s="71"/>
      <c r="U60" s="71"/>
      <c r="V60" s="71"/>
      <c r="W60" s="71"/>
      <c r="X60" s="71"/>
      <c r="Y60" s="70"/>
      <c r="Z60" s="70"/>
      <c r="AA60" s="71"/>
      <c r="AB60" s="71"/>
      <c r="AC60" s="71"/>
      <c r="AD60" s="71"/>
      <c r="AE60" s="71"/>
      <c r="AF60" s="70"/>
      <c r="AG60" s="70"/>
      <c r="AH60" s="71"/>
      <c r="AI60" s="71"/>
      <c r="AJ60" s="71"/>
      <c r="AK60" s="71"/>
      <c r="AL60" s="71"/>
      <c r="AM60" s="70"/>
      <c r="AN60" s="70"/>
      <c r="AO60" s="71"/>
      <c r="AP60" s="110"/>
      <c r="AQ60" s="98">
        <f>COUNTIF($N60:$AO60,"a")</f>
        <v>0</v>
      </c>
      <c r="AR60" s="98">
        <f>COUNTIF($N60:$AO60,"b")</f>
        <v>0</v>
      </c>
      <c r="AS60" s="98">
        <f>COUNTIF($N60:$AO60,"c")</f>
        <v>0</v>
      </c>
      <c r="AT60" s="98">
        <f>COUNTIF($N60:$AO60,"d")</f>
        <v>0</v>
      </c>
      <c r="AU60" s="98">
        <f>COUNTIF($N60:$AO60,"e")</f>
        <v>0</v>
      </c>
      <c r="AV60" s="98">
        <f>COUNTIF($N60:$AO60,"f")</f>
        <v>0</v>
      </c>
      <c r="AW60" s="98">
        <f>COUNTIF($N60:$AO60,"g")</f>
        <v>0</v>
      </c>
      <c r="AX60" s="98">
        <f>COUNTIF($N60:$AO60,"h")</f>
        <v>0</v>
      </c>
      <c r="AY60" s="98">
        <f>COUNTIF($N60:$AO60,"i")</f>
        <v>0</v>
      </c>
      <c r="AZ60" s="98">
        <f>COUNTIF($N60:$AO60,"j")</f>
        <v>0</v>
      </c>
      <c r="BA60" s="98">
        <f>COUNTIF($N60:$AO60,"k")</f>
        <v>0</v>
      </c>
      <c r="BB60" s="98">
        <f>COUNTIF($N60:$AO60,"l")</f>
        <v>0</v>
      </c>
      <c r="BC60" s="98">
        <f>COUNTIF($N60:$AO60,"m")</f>
        <v>0</v>
      </c>
      <c r="BD60" s="98">
        <f>COUNTIF($N60:$AO60,"n")</f>
        <v>0</v>
      </c>
      <c r="BE60" s="98">
        <f>COUNTIF($N60:$AO60,"o")</f>
        <v>0</v>
      </c>
      <c r="BF60" s="98" t="str">
        <f t="shared" si="8"/>
        <v>0</v>
      </c>
      <c r="BG60" s="98" t="str">
        <f t="shared" si="9"/>
        <v>0</v>
      </c>
      <c r="BH60" s="98" t="str">
        <f t="shared" si="10"/>
        <v>0</v>
      </c>
      <c r="BI60" s="98" t="str">
        <f t="shared" si="11"/>
        <v>0</v>
      </c>
      <c r="BJ60" s="98" t="str">
        <f t="shared" si="12"/>
        <v>0</v>
      </c>
      <c r="BK60" s="98" t="str">
        <f t="shared" si="13"/>
        <v>0</v>
      </c>
      <c r="BL60" s="98" t="str">
        <f t="shared" si="14"/>
        <v>0</v>
      </c>
      <c r="BM60" s="98" t="str">
        <f t="shared" si="15"/>
        <v>0</v>
      </c>
      <c r="BN60" s="98" t="str">
        <f t="shared" si="16"/>
        <v>0</v>
      </c>
      <c r="BO60" s="98" t="str">
        <f t="shared" si="17"/>
        <v>0</v>
      </c>
      <c r="BP60" s="98" t="str">
        <f t="shared" si="18"/>
        <v>0</v>
      </c>
      <c r="BQ60" s="98" t="str">
        <f t="shared" si="19"/>
        <v>0</v>
      </c>
      <c r="BR60" s="98" t="str">
        <f t="shared" si="20"/>
        <v>0</v>
      </c>
      <c r="BS60" s="98" t="str">
        <f t="shared" si="21"/>
        <v>0</v>
      </c>
      <c r="BT60" s="98" t="str">
        <f t="shared" si="22"/>
        <v>0</v>
      </c>
    </row>
    <row r="61" spans="1:72" ht="20.100000000000001" customHeight="1" thickBot="1" x14ac:dyDescent="0.35">
      <c r="A61" s="55"/>
      <c r="B61" s="90" t="s">
        <v>65</v>
      </c>
      <c r="C61" s="90">
        <v>0.54166666666666663</v>
      </c>
      <c r="D61" s="191" t="s">
        <v>384</v>
      </c>
      <c r="E61" s="192"/>
      <c r="F61" s="192"/>
      <c r="G61" s="192"/>
      <c r="H61" s="193"/>
      <c r="I61" s="96"/>
      <c r="J61" s="89"/>
      <c r="K61" s="105"/>
      <c r="L61" s="13"/>
      <c r="N61" s="69"/>
      <c r="O61" s="69"/>
      <c r="P61" s="69"/>
      <c r="Q61" s="69"/>
      <c r="R61" s="70"/>
      <c r="S61" s="70"/>
      <c r="T61" s="69"/>
      <c r="U61" s="69"/>
      <c r="V61" s="69"/>
      <c r="W61" s="69"/>
      <c r="X61" s="69"/>
      <c r="Y61" s="70"/>
      <c r="Z61" s="70"/>
      <c r="AA61" s="69"/>
      <c r="AB61" s="69"/>
      <c r="AC61" s="69"/>
      <c r="AD61" s="69"/>
      <c r="AE61" s="69"/>
      <c r="AF61" s="70"/>
      <c r="AG61" s="70"/>
      <c r="AH61" s="69"/>
      <c r="AI61" s="69"/>
      <c r="AJ61" s="69"/>
      <c r="AK61" s="69"/>
      <c r="AL61" s="69"/>
      <c r="AM61" s="70"/>
      <c r="AN61" s="70"/>
      <c r="AO61" s="69"/>
      <c r="AP61" s="110"/>
      <c r="AQ61" s="98">
        <f>COUNTIF($N61:$AO61,"a")</f>
        <v>0</v>
      </c>
      <c r="AR61" s="98">
        <f>COUNTIF($N61:$AO61,"b")</f>
        <v>0</v>
      </c>
      <c r="AS61" s="98">
        <f>COUNTIF($N61:$AO61,"c")</f>
        <v>0</v>
      </c>
      <c r="AT61" s="98">
        <f>COUNTIF($N61:$AO61,"d")</f>
        <v>0</v>
      </c>
      <c r="AU61" s="98">
        <f>COUNTIF($N61:$AO61,"e")</f>
        <v>0</v>
      </c>
      <c r="AV61" s="98">
        <f>COUNTIF($N61:$AO61,"f")</f>
        <v>0</v>
      </c>
      <c r="AW61" s="98">
        <f>COUNTIF($N61:$AO61,"g")</f>
        <v>0</v>
      </c>
      <c r="AX61" s="98">
        <f>COUNTIF($N61:$AO61,"h")</f>
        <v>0</v>
      </c>
      <c r="AY61" s="98">
        <f>COUNTIF($N61:$AO61,"i")</f>
        <v>0</v>
      </c>
      <c r="AZ61" s="98">
        <f>COUNTIF($N61:$AO61,"j")</f>
        <v>0</v>
      </c>
      <c r="BA61" s="98">
        <f>COUNTIF($N61:$AO61,"k")</f>
        <v>0</v>
      </c>
      <c r="BB61" s="98">
        <f>COUNTIF($N61:$AO61,"l")</f>
        <v>0</v>
      </c>
      <c r="BC61" s="98">
        <f>COUNTIF($N61:$AO61,"m")</f>
        <v>0</v>
      </c>
      <c r="BD61" s="98">
        <f>COUNTIF($N61:$AO61,"n")</f>
        <v>0</v>
      </c>
      <c r="BE61" s="98">
        <f>COUNTIF($N61:$AO61,"o")</f>
        <v>0</v>
      </c>
      <c r="BF61" s="98" t="str">
        <f t="shared" si="8"/>
        <v>0</v>
      </c>
      <c r="BG61" s="98" t="str">
        <f t="shared" si="9"/>
        <v>0</v>
      </c>
      <c r="BH61" s="98" t="str">
        <f t="shared" si="10"/>
        <v>0</v>
      </c>
      <c r="BI61" s="98" t="str">
        <f t="shared" si="11"/>
        <v>0</v>
      </c>
      <c r="BJ61" s="98" t="str">
        <f t="shared" si="12"/>
        <v>0</v>
      </c>
      <c r="BK61" s="98" t="str">
        <f t="shared" si="13"/>
        <v>0</v>
      </c>
      <c r="BL61" s="98" t="str">
        <f t="shared" si="14"/>
        <v>0</v>
      </c>
      <c r="BM61" s="98" t="str">
        <f t="shared" si="15"/>
        <v>0</v>
      </c>
      <c r="BN61" s="98" t="str">
        <f t="shared" si="16"/>
        <v>0</v>
      </c>
      <c r="BO61" s="98" t="str">
        <f t="shared" si="17"/>
        <v>0</v>
      </c>
      <c r="BP61" s="98" t="str">
        <f t="shared" si="18"/>
        <v>0</v>
      </c>
      <c r="BQ61" s="98" t="str">
        <f t="shared" si="19"/>
        <v>0</v>
      </c>
      <c r="BR61" s="98" t="str">
        <f t="shared" si="20"/>
        <v>0</v>
      </c>
      <c r="BS61" s="98" t="str">
        <f t="shared" si="21"/>
        <v>0</v>
      </c>
      <c r="BT61" s="98" t="str">
        <f t="shared" si="22"/>
        <v>0</v>
      </c>
    </row>
    <row r="62" spans="1:72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Total'!$F$39</f>
        <v>119.85</v>
      </c>
      <c r="K62" s="105">
        <f t="shared" si="23"/>
        <v>0</v>
      </c>
      <c r="L62" s="13">
        <f t="shared" si="24"/>
        <v>0</v>
      </c>
      <c r="N62" s="71"/>
      <c r="O62" s="71"/>
      <c r="P62" s="71"/>
      <c r="Q62" s="71"/>
      <c r="R62" s="70"/>
      <c r="S62" s="70"/>
      <c r="T62" s="71"/>
      <c r="U62" s="71"/>
      <c r="V62" s="71"/>
      <c r="W62" s="71"/>
      <c r="X62" s="71"/>
      <c r="Y62" s="70"/>
      <c r="Z62" s="70"/>
      <c r="AA62" s="71"/>
      <c r="AB62" s="71"/>
      <c r="AC62" s="71"/>
      <c r="AD62" s="71"/>
      <c r="AE62" s="71"/>
      <c r="AF62" s="70"/>
      <c r="AG62" s="70"/>
      <c r="AH62" s="71"/>
      <c r="AI62" s="71"/>
      <c r="AJ62" s="71"/>
      <c r="AK62" s="71"/>
      <c r="AL62" s="71"/>
      <c r="AM62" s="70"/>
      <c r="AN62" s="70"/>
      <c r="AO62" s="71"/>
      <c r="AP62" s="110"/>
      <c r="AQ62" s="98">
        <f>COUNTIF($N62:$AO62,"a")</f>
        <v>0</v>
      </c>
      <c r="AR62" s="98">
        <f>COUNTIF($N62:$AO62,"b")</f>
        <v>0</v>
      </c>
      <c r="AS62" s="98">
        <f>COUNTIF($N62:$AO62,"c")</f>
        <v>0</v>
      </c>
      <c r="AT62" s="98">
        <f>COUNTIF($N62:$AO62,"d")</f>
        <v>0</v>
      </c>
      <c r="AU62" s="98">
        <f>COUNTIF($N62:$AO62,"e")</f>
        <v>0</v>
      </c>
      <c r="AV62" s="98">
        <f>COUNTIF($N62:$AO62,"f")</f>
        <v>0</v>
      </c>
      <c r="AW62" s="98">
        <f>COUNTIF($N62:$AO62,"g")</f>
        <v>0</v>
      </c>
      <c r="AX62" s="98">
        <f>COUNTIF($N62:$AO62,"h")</f>
        <v>0</v>
      </c>
      <c r="AY62" s="98">
        <f>COUNTIF($N62:$AO62,"i")</f>
        <v>0</v>
      </c>
      <c r="AZ62" s="98">
        <f>COUNTIF($N62:$AO62,"j")</f>
        <v>0</v>
      </c>
      <c r="BA62" s="98">
        <f>COUNTIF($N62:$AO62,"k")</f>
        <v>0</v>
      </c>
      <c r="BB62" s="98">
        <f>COUNTIF($N62:$AO62,"l")</f>
        <v>0</v>
      </c>
      <c r="BC62" s="98">
        <f>COUNTIF($N62:$AO62,"m")</f>
        <v>0</v>
      </c>
      <c r="BD62" s="98">
        <f>COUNTIF($N62:$AO62,"n")</f>
        <v>0</v>
      </c>
      <c r="BE62" s="98">
        <f>COUNTIF($N62:$AO62,"o")</f>
        <v>0</v>
      </c>
      <c r="BF62" s="98" t="str">
        <f t="shared" ref="BF62:BF86" si="136">IF(AQ62&gt;0,($J62*AQ62*$F$14),"0")</f>
        <v>0</v>
      </c>
      <c r="BG62" s="98" t="str">
        <f t="shared" ref="BG62:BG86" si="137">IF(AR62&gt;0,($J62*AR62*$F$15),"0")</f>
        <v>0</v>
      </c>
      <c r="BH62" s="98" t="str">
        <f t="shared" ref="BH62:BH86" si="138">IF(AS62&gt;0,($J62*AS62*$F$16),"0")</f>
        <v>0</v>
      </c>
      <c r="BI62" s="98" t="str">
        <f t="shared" ref="BI62:BI86" si="139">IF(AT62&gt;0,($J62*AT62*$F$17),"0")</f>
        <v>0</v>
      </c>
      <c r="BJ62" s="98" t="str">
        <f t="shared" ref="BJ62:BJ86" si="140">IF(AU62&gt;0,($J62*AU62*$F$17),"0")</f>
        <v>0</v>
      </c>
      <c r="BK62" s="98" t="str">
        <f t="shared" ref="BK62:BK86" si="141">IF(AV62&gt;0,($J62*AV62*$F$19),"0")</f>
        <v>0</v>
      </c>
      <c r="BL62" s="98" t="str">
        <f t="shared" ref="BL62:BL86" si="142">IF(AW62&gt;0,($J62*AW62*$F$20),"0")</f>
        <v>0</v>
      </c>
      <c r="BM62" s="98" t="str">
        <f t="shared" ref="BM62:BM86" si="143">IF(AX62&gt;0,($J62*AX62*$F$21),"0")</f>
        <v>0</v>
      </c>
      <c r="BN62" s="98" t="str">
        <f t="shared" ref="BN62:BN86" si="144">IF(AY62&gt;0,($J62*AY62*$F$22),"0")</f>
        <v>0</v>
      </c>
      <c r="BO62" s="98" t="str">
        <f t="shared" ref="BO62:BO86" si="145">IF(AZ62&gt;0,($J62*AZ62*$F$23),"0")</f>
        <v>0</v>
      </c>
      <c r="BP62" s="98" t="str">
        <f t="shared" ref="BP62:BP86" si="146">IF(BA62&gt;0,($J62*BA62*$F$24),"0")</f>
        <v>0</v>
      </c>
      <c r="BQ62" s="98" t="str">
        <f t="shared" ref="BQ62:BQ86" si="147">IF(BB62&gt;0,($J62*BB62*$F$25),"0")</f>
        <v>0</v>
      </c>
      <c r="BR62" s="98" t="str">
        <f t="shared" ref="BR62:BR86" si="148">IF(BC62&gt;0,($J62*BC62*$F$26),"0")</f>
        <v>0</v>
      </c>
      <c r="BS62" s="98" t="str">
        <f t="shared" ref="BS62:BS86" si="149">IF(BD62&gt;0,($J62*BD62*$F$27),"0")</f>
        <v>0</v>
      </c>
      <c r="BT62" s="98" t="str">
        <f t="shared" ref="BT62:BT86" si="150">IF(BE62&gt;0,($J62*BE62*$F$28),"0")</f>
        <v>0</v>
      </c>
    </row>
    <row r="63" spans="1:72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322</v>
      </c>
      <c r="E63" s="127" t="s">
        <v>350</v>
      </c>
      <c r="F63" s="171" t="s">
        <v>321</v>
      </c>
      <c r="G63" s="125" t="s">
        <v>323</v>
      </c>
      <c r="H63" s="125" t="s">
        <v>322</v>
      </c>
      <c r="I63" s="92"/>
      <c r="J63" s="92"/>
      <c r="K63" s="105"/>
      <c r="L63" s="13"/>
      <c r="N63" s="69"/>
      <c r="O63" s="69"/>
      <c r="P63" s="69"/>
      <c r="Q63" s="69"/>
      <c r="R63" s="70"/>
      <c r="S63" s="70"/>
      <c r="T63" s="69"/>
      <c r="U63" s="69"/>
      <c r="V63" s="69"/>
      <c r="W63" s="69"/>
      <c r="X63" s="69"/>
      <c r="Y63" s="70"/>
      <c r="Z63" s="70"/>
      <c r="AA63" s="69"/>
      <c r="AB63" s="69"/>
      <c r="AC63" s="69"/>
      <c r="AD63" s="69"/>
      <c r="AE63" s="69"/>
      <c r="AF63" s="70"/>
      <c r="AG63" s="70"/>
      <c r="AH63" s="69"/>
      <c r="AI63" s="69"/>
      <c r="AJ63" s="69"/>
      <c r="AK63" s="69"/>
      <c r="AL63" s="69"/>
      <c r="AM63" s="70"/>
      <c r="AN63" s="70"/>
      <c r="AO63" s="69"/>
      <c r="AP63" s="110"/>
      <c r="AQ63" s="98">
        <f>COUNTIF($N63:$AO63,"a")</f>
        <v>0</v>
      </c>
      <c r="AR63" s="98">
        <f>COUNTIF($N63:$AO63,"b")</f>
        <v>0</v>
      </c>
      <c r="AS63" s="98">
        <f>COUNTIF($N63:$AO63,"c")</f>
        <v>0</v>
      </c>
      <c r="AT63" s="98">
        <f>COUNTIF($N63:$AO63,"d")</f>
        <v>0</v>
      </c>
      <c r="AU63" s="98">
        <f>COUNTIF($N63:$AO63,"e")</f>
        <v>0</v>
      </c>
      <c r="AV63" s="98">
        <f>COUNTIF($N63:$AO63,"f")</f>
        <v>0</v>
      </c>
      <c r="AW63" s="98">
        <f>COUNTIF($N63:$AO63,"g")</f>
        <v>0</v>
      </c>
      <c r="AX63" s="98">
        <f>COUNTIF($N63:$AO63,"h")</f>
        <v>0</v>
      </c>
      <c r="AY63" s="98">
        <f>COUNTIF($N63:$AO63,"i")</f>
        <v>0</v>
      </c>
      <c r="AZ63" s="98">
        <f>COUNTIF($N63:$AO63,"j")</f>
        <v>0</v>
      </c>
      <c r="BA63" s="98">
        <f>COUNTIF($N63:$AO63,"k")</f>
        <v>0</v>
      </c>
      <c r="BB63" s="98">
        <f>COUNTIF($N63:$AO63,"l")</f>
        <v>0</v>
      </c>
      <c r="BC63" s="98">
        <f>COUNTIF($N63:$AO63,"m")</f>
        <v>0</v>
      </c>
      <c r="BD63" s="98">
        <f>COUNTIF($N63:$AO63,"n")</f>
        <v>0</v>
      </c>
      <c r="BE63" s="98">
        <f>COUNTIF($N63:$AO63,"o")</f>
        <v>0</v>
      </c>
      <c r="BF63" s="98" t="str">
        <f t="shared" si="136"/>
        <v>0</v>
      </c>
      <c r="BG63" s="98" t="str">
        <f t="shared" si="137"/>
        <v>0</v>
      </c>
      <c r="BH63" s="98" t="str">
        <f t="shared" si="138"/>
        <v>0</v>
      </c>
      <c r="BI63" s="98" t="str">
        <f t="shared" si="139"/>
        <v>0</v>
      </c>
      <c r="BJ63" s="98" t="str">
        <f t="shared" si="140"/>
        <v>0</v>
      </c>
      <c r="BK63" s="98" t="str">
        <f t="shared" si="141"/>
        <v>0</v>
      </c>
      <c r="BL63" s="98" t="str">
        <f t="shared" si="142"/>
        <v>0</v>
      </c>
      <c r="BM63" s="98" t="str">
        <f t="shared" si="143"/>
        <v>0</v>
      </c>
      <c r="BN63" s="98" t="str">
        <f t="shared" si="144"/>
        <v>0</v>
      </c>
      <c r="BO63" s="98" t="str">
        <f t="shared" si="145"/>
        <v>0</v>
      </c>
      <c r="BP63" s="98" t="str">
        <f t="shared" si="146"/>
        <v>0</v>
      </c>
      <c r="BQ63" s="98" t="str">
        <f t="shared" si="147"/>
        <v>0</v>
      </c>
      <c r="BR63" s="98" t="str">
        <f t="shared" si="148"/>
        <v>0</v>
      </c>
      <c r="BS63" s="98" t="str">
        <f t="shared" si="149"/>
        <v>0</v>
      </c>
      <c r="BT63" s="98" t="str">
        <f t="shared" si="150"/>
        <v>0</v>
      </c>
    </row>
    <row r="64" spans="1:72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Total'!$F$39</f>
        <v>93.5</v>
      </c>
      <c r="K64" s="105">
        <f t="shared" ref="K64" si="151">SUM(AQ64:BE64)</f>
        <v>0</v>
      </c>
      <c r="L64" s="13">
        <f t="shared" ref="L64" si="152">SUM(BF64:BT64)</f>
        <v>0</v>
      </c>
      <c r="N64" s="71"/>
      <c r="O64" s="71"/>
      <c r="P64" s="71"/>
      <c r="Q64" s="71"/>
      <c r="R64" s="70"/>
      <c r="S64" s="70"/>
      <c r="T64" s="71"/>
      <c r="U64" s="71"/>
      <c r="V64" s="71"/>
      <c r="W64" s="71"/>
      <c r="X64" s="71"/>
      <c r="Y64" s="70"/>
      <c r="Z64" s="70"/>
      <c r="AA64" s="71"/>
      <c r="AB64" s="71"/>
      <c r="AC64" s="71"/>
      <c r="AD64" s="71"/>
      <c r="AE64" s="71"/>
      <c r="AF64" s="70"/>
      <c r="AG64" s="70"/>
      <c r="AH64" s="71"/>
      <c r="AI64" s="71"/>
      <c r="AJ64" s="71"/>
      <c r="AK64" s="71"/>
      <c r="AL64" s="71"/>
      <c r="AM64" s="70"/>
      <c r="AN64" s="70"/>
      <c r="AO64" s="71"/>
      <c r="AP64" s="110"/>
      <c r="AQ64" s="98">
        <f>COUNTIF($N64:$AO64,"a")</f>
        <v>0</v>
      </c>
      <c r="AR64" s="98">
        <f>COUNTIF($N64:$AO64,"b")</f>
        <v>0</v>
      </c>
      <c r="AS64" s="98">
        <f>COUNTIF($N64:$AO64,"c")</f>
        <v>0</v>
      </c>
      <c r="AT64" s="98">
        <f>COUNTIF($N64:$AO64,"d")</f>
        <v>0</v>
      </c>
      <c r="AU64" s="98">
        <f>COUNTIF($N64:$AO64,"e")</f>
        <v>0</v>
      </c>
      <c r="AV64" s="98">
        <f>COUNTIF($N64:$AO64,"f")</f>
        <v>0</v>
      </c>
      <c r="AW64" s="98">
        <f>COUNTIF($N64:$AO64,"g")</f>
        <v>0</v>
      </c>
      <c r="AX64" s="98">
        <f>COUNTIF($N64:$AO64,"h")</f>
        <v>0</v>
      </c>
      <c r="AY64" s="98">
        <f>COUNTIF($N64:$AO64,"i")</f>
        <v>0</v>
      </c>
      <c r="AZ64" s="98">
        <f>COUNTIF($N64:$AO64,"j")</f>
        <v>0</v>
      </c>
      <c r="BA64" s="98">
        <f>COUNTIF($N64:$AO64,"k")</f>
        <v>0</v>
      </c>
      <c r="BB64" s="98">
        <f>COUNTIF($N64:$AO64,"l")</f>
        <v>0</v>
      </c>
      <c r="BC64" s="98">
        <f>COUNTIF($N64:$AO64,"m")</f>
        <v>0</v>
      </c>
      <c r="BD64" s="98">
        <f>COUNTIF($N64:$AO64,"n")</f>
        <v>0</v>
      </c>
      <c r="BE64" s="98">
        <f>COUNTIF($N64:$AO64,"o")</f>
        <v>0</v>
      </c>
      <c r="BF64" s="98" t="str">
        <f t="shared" si="136"/>
        <v>0</v>
      </c>
      <c r="BG64" s="98" t="str">
        <f t="shared" si="137"/>
        <v>0</v>
      </c>
      <c r="BH64" s="98" t="str">
        <f t="shared" si="138"/>
        <v>0</v>
      </c>
      <c r="BI64" s="98" t="str">
        <f t="shared" si="139"/>
        <v>0</v>
      </c>
      <c r="BJ64" s="98" t="str">
        <f t="shared" si="140"/>
        <v>0</v>
      </c>
      <c r="BK64" s="98" t="str">
        <f t="shared" si="141"/>
        <v>0</v>
      </c>
      <c r="BL64" s="98" t="str">
        <f t="shared" si="142"/>
        <v>0</v>
      </c>
      <c r="BM64" s="98" t="str">
        <f t="shared" si="143"/>
        <v>0</v>
      </c>
      <c r="BN64" s="98" t="str">
        <f t="shared" si="144"/>
        <v>0</v>
      </c>
      <c r="BO64" s="98" t="str">
        <f t="shared" si="145"/>
        <v>0</v>
      </c>
      <c r="BP64" s="98" t="str">
        <f t="shared" si="146"/>
        <v>0</v>
      </c>
      <c r="BQ64" s="98" t="str">
        <f t="shared" si="147"/>
        <v>0</v>
      </c>
      <c r="BR64" s="98" t="str">
        <f t="shared" si="148"/>
        <v>0</v>
      </c>
      <c r="BS64" s="98" t="str">
        <f t="shared" si="149"/>
        <v>0</v>
      </c>
      <c r="BT64" s="98" t="str">
        <f t="shared" si="150"/>
        <v>0</v>
      </c>
    </row>
    <row r="65" spans="1:72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322</v>
      </c>
      <c r="E65" s="127" t="s">
        <v>350</v>
      </c>
      <c r="F65" s="158" t="s">
        <v>365</v>
      </c>
      <c r="G65" s="125" t="s">
        <v>323</v>
      </c>
      <c r="H65" s="125" t="s">
        <v>322</v>
      </c>
      <c r="I65" s="92"/>
      <c r="J65" s="92"/>
      <c r="K65" s="105"/>
      <c r="L65" s="13"/>
      <c r="N65" s="69"/>
      <c r="O65" s="69"/>
      <c r="P65" s="69"/>
      <c r="Q65" s="69"/>
      <c r="R65" s="70"/>
      <c r="S65" s="70"/>
      <c r="T65" s="69"/>
      <c r="U65" s="69"/>
      <c r="V65" s="69"/>
      <c r="W65" s="69"/>
      <c r="X65" s="69"/>
      <c r="Y65" s="70"/>
      <c r="Z65" s="70"/>
      <c r="AA65" s="69"/>
      <c r="AB65" s="69"/>
      <c r="AC65" s="69"/>
      <c r="AD65" s="69"/>
      <c r="AE65" s="69"/>
      <c r="AF65" s="70"/>
      <c r="AG65" s="70"/>
      <c r="AH65" s="69"/>
      <c r="AI65" s="69"/>
      <c r="AJ65" s="69"/>
      <c r="AK65" s="69"/>
      <c r="AL65" s="69"/>
      <c r="AM65" s="70"/>
      <c r="AN65" s="70"/>
      <c r="AO65" s="69"/>
      <c r="AP65" s="110"/>
      <c r="AQ65" s="98">
        <f>COUNTIF($N65:$AO65,"a")</f>
        <v>0</v>
      </c>
      <c r="AR65" s="98">
        <f>COUNTIF($N65:$AO65,"b")</f>
        <v>0</v>
      </c>
      <c r="AS65" s="98">
        <f>COUNTIF($N65:$AO65,"c")</f>
        <v>0</v>
      </c>
      <c r="AT65" s="98">
        <f>COUNTIF($N65:$AO65,"d")</f>
        <v>0</v>
      </c>
      <c r="AU65" s="98">
        <f>COUNTIF($N65:$AO65,"e")</f>
        <v>0</v>
      </c>
      <c r="AV65" s="98">
        <f>COUNTIF($N65:$AO65,"f")</f>
        <v>0</v>
      </c>
      <c r="AW65" s="98">
        <f>COUNTIF($N65:$AO65,"g")</f>
        <v>0</v>
      </c>
      <c r="AX65" s="98">
        <f>COUNTIF($N65:$AO65,"h")</f>
        <v>0</v>
      </c>
      <c r="AY65" s="98">
        <f>COUNTIF($N65:$AO65,"i")</f>
        <v>0</v>
      </c>
      <c r="AZ65" s="98">
        <f>COUNTIF($N65:$AO65,"j")</f>
        <v>0</v>
      </c>
      <c r="BA65" s="98">
        <f>COUNTIF($N65:$AO65,"k")</f>
        <v>0</v>
      </c>
      <c r="BB65" s="98">
        <f>COUNTIF($N65:$AO65,"l")</f>
        <v>0</v>
      </c>
      <c r="BC65" s="98">
        <f>COUNTIF($N65:$AO65,"m")</f>
        <v>0</v>
      </c>
      <c r="BD65" s="98">
        <f>COUNTIF($N65:$AO65,"n")</f>
        <v>0</v>
      </c>
      <c r="BE65" s="98">
        <f>COUNTIF($N65:$AO65,"o")</f>
        <v>0</v>
      </c>
      <c r="BF65" s="98" t="str">
        <f t="shared" si="136"/>
        <v>0</v>
      </c>
      <c r="BG65" s="98" t="str">
        <f t="shared" si="137"/>
        <v>0</v>
      </c>
      <c r="BH65" s="98" t="str">
        <f t="shared" si="138"/>
        <v>0</v>
      </c>
      <c r="BI65" s="98" t="str">
        <f t="shared" si="139"/>
        <v>0</v>
      </c>
      <c r="BJ65" s="98" t="str">
        <f t="shared" si="140"/>
        <v>0</v>
      </c>
      <c r="BK65" s="98" t="str">
        <f t="shared" si="141"/>
        <v>0</v>
      </c>
      <c r="BL65" s="98" t="str">
        <f t="shared" si="142"/>
        <v>0</v>
      </c>
      <c r="BM65" s="98" t="str">
        <f t="shared" si="143"/>
        <v>0</v>
      </c>
      <c r="BN65" s="98" t="str">
        <f t="shared" si="144"/>
        <v>0</v>
      </c>
      <c r="BO65" s="98" t="str">
        <f t="shared" si="145"/>
        <v>0</v>
      </c>
      <c r="BP65" s="98" t="str">
        <f t="shared" si="146"/>
        <v>0</v>
      </c>
      <c r="BQ65" s="98" t="str">
        <f t="shared" si="147"/>
        <v>0</v>
      </c>
      <c r="BR65" s="98" t="str">
        <f t="shared" si="148"/>
        <v>0</v>
      </c>
      <c r="BS65" s="98" t="str">
        <f t="shared" si="149"/>
        <v>0</v>
      </c>
      <c r="BT65" s="98" t="str">
        <f t="shared" si="150"/>
        <v>0</v>
      </c>
    </row>
    <row r="66" spans="1:72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Total'!$F$39</f>
        <v>130.04999999999998</v>
      </c>
      <c r="K66" s="105">
        <f t="shared" si="23"/>
        <v>0</v>
      </c>
      <c r="L66" s="13">
        <f t="shared" si="24"/>
        <v>0</v>
      </c>
      <c r="N66" s="71"/>
      <c r="O66" s="71"/>
      <c r="P66" s="71"/>
      <c r="Q66" s="71"/>
      <c r="R66" s="70"/>
      <c r="S66" s="70"/>
      <c r="T66" s="71"/>
      <c r="U66" s="71"/>
      <c r="V66" s="71"/>
      <c r="W66" s="71"/>
      <c r="X66" s="71"/>
      <c r="Y66" s="70"/>
      <c r="Z66" s="70"/>
      <c r="AA66" s="71"/>
      <c r="AB66" s="71"/>
      <c r="AC66" s="71"/>
      <c r="AD66" s="71"/>
      <c r="AE66" s="71"/>
      <c r="AF66" s="70"/>
      <c r="AG66" s="70"/>
      <c r="AH66" s="71"/>
      <c r="AI66" s="71"/>
      <c r="AJ66" s="71"/>
      <c r="AK66" s="71"/>
      <c r="AL66" s="71"/>
      <c r="AM66" s="70"/>
      <c r="AN66" s="70"/>
      <c r="AO66" s="71"/>
      <c r="AP66" s="110"/>
      <c r="AQ66" s="98">
        <f>COUNTIF($N66:$AO66,"a")</f>
        <v>0</v>
      </c>
      <c r="AR66" s="98">
        <f>COUNTIF($N66:$AO66,"b")</f>
        <v>0</v>
      </c>
      <c r="AS66" s="98">
        <f>COUNTIF($N66:$AO66,"c")</f>
        <v>0</v>
      </c>
      <c r="AT66" s="98">
        <f>COUNTIF($N66:$AO66,"d")</f>
        <v>0</v>
      </c>
      <c r="AU66" s="98">
        <f>COUNTIF($N66:$AO66,"e")</f>
        <v>0</v>
      </c>
      <c r="AV66" s="98">
        <f>COUNTIF($N66:$AO66,"f")</f>
        <v>0</v>
      </c>
      <c r="AW66" s="98">
        <f>COUNTIF($N66:$AO66,"g")</f>
        <v>0</v>
      </c>
      <c r="AX66" s="98">
        <f>COUNTIF($N66:$AO66,"h")</f>
        <v>0</v>
      </c>
      <c r="AY66" s="98">
        <f>COUNTIF($N66:$AO66,"i")</f>
        <v>0</v>
      </c>
      <c r="AZ66" s="98">
        <f>COUNTIF($N66:$AO66,"j")</f>
        <v>0</v>
      </c>
      <c r="BA66" s="98">
        <f>COUNTIF($N66:$AO66,"k")</f>
        <v>0</v>
      </c>
      <c r="BB66" s="98">
        <f>COUNTIF($N66:$AO66,"l")</f>
        <v>0</v>
      </c>
      <c r="BC66" s="98">
        <f>COUNTIF($N66:$AO66,"m")</f>
        <v>0</v>
      </c>
      <c r="BD66" s="98">
        <f>COUNTIF($N66:$AO66,"n")</f>
        <v>0</v>
      </c>
      <c r="BE66" s="98">
        <f>COUNTIF($N66:$AO66,"o")</f>
        <v>0</v>
      </c>
      <c r="BF66" s="98" t="str">
        <f t="shared" si="136"/>
        <v>0</v>
      </c>
      <c r="BG66" s="98" t="str">
        <f t="shared" si="137"/>
        <v>0</v>
      </c>
      <c r="BH66" s="98" t="str">
        <f t="shared" si="138"/>
        <v>0</v>
      </c>
      <c r="BI66" s="98" t="str">
        <f t="shared" si="139"/>
        <v>0</v>
      </c>
      <c r="BJ66" s="98" t="str">
        <f t="shared" si="140"/>
        <v>0</v>
      </c>
      <c r="BK66" s="98" t="str">
        <f t="shared" si="141"/>
        <v>0</v>
      </c>
      <c r="BL66" s="98" t="str">
        <f t="shared" si="142"/>
        <v>0</v>
      </c>
      <c r="BM66" s="98" t="str">
        <f t="shared" si="143"/>
        <v>0</v>
      </c>
      <c r="BN66" s="98" t="str">
        <f t="shared" si="144"/>
        <v>0</v>
      </c>
      <c r="BO66" s="98" t="str">
        <f t="shared" si="145"/>
        <v>0</v>
      </c>
      <c r="BP66" s="98" t="str">
        <f t="shared" si="146"/>
        <v>0</v>
      </c>
      <c r="BQ66" s="98" t="str">
        <f t="shared" si="147"/>
        <v>0</v>
      </c>
      <c r="BR66" s="98" t="str">
        <f t="shared" si="148"/>
        <v>0</v>
      </c>
      <c r="BS66" s="98" t="str">
        <f t="shared" si="149"/>
        <v>0</v>
      </c>
      <c r="BT66" s="98" t="str">
        <f t="shared" si="150"/>
        <v>0</v>
      </c>
    </row>
    <row r="67" spans="1:72" ht="20.25" customHeight="1" thickBot="1" x14ac:dyDescent="0.35">
      <c r="A67" s="55"/>
      <c r="B67" s="90" t="s">
        <v>65</v>
      </c>
      <c r="C67" s="90">
        <v>0.625</v>
      </c>
      <c r="D67" s="191" t="s">
        <v>309</v>
      </c>
      <c r="E67" s="192"/>
      <c r="F67" s="192"/>
      <c r="G67" s="192"/>
      <c r="H67" s="193"/>
      <c r="I67" s="91"/>
      <c r="J67" s="89"/>
      <c r="K67" s="105"/>
      <c r="L67" s="13"/>
      <c r="N67" s="69"/>
      <c r="O67" s="69"/>
      <c r="P67" s="69"/>
      <c r="Q67" s="69"/>
      <c r="R67" s="70"/>
      <c r="S67" s="70"/>
      <c r="T67" s="69"/>
      <c r="U67" s="69"/>
      <c r="V67" s="69"/>
      <c r="W67" s="69"/>
      <c r="X67" s="69"/>
      <c r="Y67" s="70"/>
      <c r="Z67" s="70"/>
      <c r="AA67" s="69"/>
      <c r="AB67" s="69"/>
      <c r="AC67" s="69"/>
      <c r="AD67" s="69"/>
      <c r="AE67" s="69"/>
      <c r="AF67" s="70"/>
      <c r="AG67" s="70"/>
      <c r="AH67" s="69"/>
      <c r="AI67" s="69"/>
      <c r="AJ67" s="69"/>
      <c r="AK67" s="69"/>
      <c r="AL67" s="69"/>
      <c r="AM67" s="70"/>
      <c r="AN67" s="70"/>
      <c r="AO67" s="69"/>
      <c r="AP67" s="110"/>
      <c r="AQ67" s="98">
        <f>COUNTIF($N67:$AO67,"a")</f>
        <v>0</v>
      </c>
      <c r="AR67" s="98">
        <f>COUNTIF($N67:$AO67,"b")</f>
        <v>0</v>
      </c>
      <c r="AS67" s="98">
        <f>COUNTIF($N67:$AO67,"c")</f>
        <v>0</v>
      </c>
      <c r="AT67" s="98">
        <f>COUNTIF($N67:$AO67,"d")</f>
        <v>0</v>
      </c>
      <c r="AU67" s="98">
        <f>COUNTIF($N67:$AO67,"e")</f>
        <v>0</v>
      </c>
      <c r="AV67" s="98">
        <f>COUNTIF($N67:$AO67,"f")</f>
        <v>0</v>
      </c>
      <c r="AW67" s="98">
        <f>COUNTIF($N67:$AO67,"g")</f>
        <v>0</v>
      </c>
      <c r="AX67" s="98">
        <f>COUNTIF($N67:$AO67,"h")</f>
        <v>0</v>
      </c>
      <c r="AY67" s="98">
        <f>COUNTIF($N67:$AO67,"i")</f>
        <v>0</v>
      </c>
      <c r="AZ67" s="98">
        <f>COUNTIF($N67:$AO67,"j")</f>
        <v>0</v>
      </c>
      <c r="BA67" s="98">
        <f>COUNTIF($N67:$AO67,"k")</f>
        <v>0</v>
      </c>
      <c r="BB67" s="98">
        <f>COUNTIF($N67:$AO67,"l")</f>
        <v>0</v>
      </c>
      <c r="BC67" s="98">
        <f>COUNTIF($N67:$AO67,"m")</f>
        <v>0</v>
      </c>
      <c r="BD67" s="98">
        <f>COUNTIF($N67:$AO67,"n")</f>
        <v>0</v>
      </c>
      <c r="BE67" s="98">
        <f>COUNTIF($N67:$AO67,"o")</f>
        <v>0</v>
      </c>
      <c r="BF67" s="98" t="str">
        <f t="shared" si="136"/>
        <v>0</v>
      </c>
      <c r="BG67" s="98" t="str">
        <f t="shared" si="137"/>
        <v>0</v>
      </c>
      <c r="BH67" s="98" t="str">
        <f t="shared" si="138"/>
        <v>0</v>
      </c>
      <c r="BI67" s="98" t="str">
        <f t="shared" si="139"/>
        <v>0</v>
      </c>
      <c r="BJ67" s="98" t="str">
        <f t="shared" si="140"/>
        <v>0</v>
      </c>
      <c r="BK67" s="98" t="str">
        <f t="shared" si="141"/>
        <v>0</v>
      </c>
      <c r="BL67" s="98" t="str">
        <f t="shared" si="142"/>
        <v>0</v>
      </c>
      <c r="BM67" s="98" t="str">
        <f t="shared" si="143"/>
        <v>0</v>
      </c>
      <c r="BN67" s="98" t="str">
        <f t="shared" si="144"/>
        <v>0</v>
      </c>
      <c r="BO67" s="98" t="str">
        <f t="shared" si="145"/>
        <v>0</v>
      </c>
      <c r="BP67" s="98" t="str">
        <f t="shared" si="146"/>
        <v>0</v>
      </c>
      <c r="BQ67" s="98" t="str">
        <f t="shared" si="147"/>
        <v>0</v>
      </c>
      <c r="BR67" s="98" t="str">
        <f t="shared" si="148"/>
        <v>0</v>
      </c>
      <c r="BS67" s="98" t="str">
        <f t="shared" si="149"/>
        <v>0</v>
      </c>
      <c r="BT67" s="98" t="str">
        <f t="shared" si="150"/>
        <v>0</v>
      </c>
    </row>
    <row r="68" spans="1:72" ht="20.25" customHeight="1" thickTop="1" thickBot="1" x14ac:dyDescent="0.35">
      <c r="A68" s="55"/>
      <c r="B68" s="90" t="s">
        <v>65</v>
      </c>
      <c r="C68" s="90">
        <v>0.62847222222222221</v>
      </c>
      <c r="D68" s="204" t="s">
        <v>324</v>
      </c>
      <c r="E68" s="205"/>
      <c r="F68" s="205"/>
      <c r="G68" s="205"/>
      <c r="H68" s="206"/>
      <c r="I68" s="92"/>
      <c r="J68" s="92"/>
      <c r="K68" s="105"/>
      <c r="L68" s="13"/>
      <c r="N68" s="69"/>
      <c r="O68" s="69"/>
      <c r="P68" s="69"/>
      <c r="Q68" s="69"/>
      <c r="R68" s="70"/>
      <c r="S68" s="70"/>
      <c r="T68" s="69"/>
      <c r="U68" s="69"/>
      <c r="V68" s="69"/>
      <c r="W68" s="69"/>
      <c r="X68" s="69"/>
      <c r="Y68" s="70"/>
      <c r="Z68" s="70"/>
      <c r="AA68" s="69"/>
      <c r="AB68" s="69"/>
      <c r="AC68" s="69"/>
      <c r="AD68" s="69"/>
      <c r="AE68" s="69"/>
      <c r="AF68" s="70"/>
      <c r="AG68" s="70"/>
      <c r="AH68" s="69"/>
      <c r="AI68" s="69"/>
      <c r="AJ68" s="69"/>
      <c r="AK68" s="69"/>
      <c r="AL68" s="69"/>
      <c r="AM68" s="70"/>
      <c r="AN68" s="70"/>
      <c r="AO68" s="69"/>
      <c r="AP68" s="110"/>
      <c r="AQ68" s="98">
        <f>COUNTIF($N68:$AO68,"a")</f>
        <v>0</v>
      </c>
      <c r="AR68" s="98">
        <f>COUNTIF($N68:$AO68,"b")</f>
        <v>0</v>
      </c>
      <c r="AS68" s="98">
        <f>COUNTIF($N68:$AO68,"c")</f>
        <v>0</v>
      </c>
      <c r="AT68" s="98">
        <f>COUNTIF($N68:$AO68,"d")</f>
        <v>0</v>
      </c>
      <c r="AU68" s="98">
        <f>COUNTIF($N68:$AO68,"e")</f>
        <v>0</v>
      </c>
      <c r="AV68" s="98">
        <f>COUNTIF($N68:$AO68,"f")</f>
        <v>0</v>
      </c>
      <c r="AW68" s="98">
        <f>COUNTIF($N68:$AO68,"g")</f>
        <v>0</v>
      </c>
      <c r="AX68" s="98">
        <f>COUNTIF($N68:$AO68,"h")</f>
        <v>0</v>
      </c>
      <c r="AY68" s="98">
        <f>COUNTIF($N68:$AO68,"i")</f>
        <v>0</v>
      </c>
      <c r="AZ68" s="98">
        <f>COUNTIF($N68:$AO68,"j")</f>
        <v>0</v>
      </c>
      <c r="BA68" s="98">
        <f>COUNTIF($N68:$AO68,"k")</f>
        <v>0</v>
      </c>
      <c r="BB68" s="98">
        <f>COUNTIF($N68:$AO68,"l")</f>
        <v>0</v>
      </c>
      <c r="BC68" s="98">
        <f>COUNTIF($N68:$AO68,"m")</f>
        <v>0</v>
      </c>
      <c r="BD68" s="98">
        <f>COUNTIF($N68:$AO68,"n")</f>
        <v>0</v>
      </c>
      <c r="BE68" s="98">
        <f>COUNTIF($N68:$AO68,"o")</f>
        <v>0</v>
      </c>
      <c r="BF68" s="98" t="str">
        <f t="shared" si="136"/>
        <v>0</v>
      </c>
      <c r="BG68" s="98" t="str">
        <f t="shared" si="137"/>
        <v>0</v>
      </c>
      <c r="BH68" s="98" t="str">
        <f t="shared" si="138"/>
        <v>0</v>
      </c>
      <c r="BI68" s="98" t="str">
        <f t="shared" si="139"/>
        <v>0</v>
      </c>
      <c r="BJ68" s="98" t="str">
        <f t="shared" si="140"/>
        <v>0</v>
      </c>
      <c r="BK68" s="98" t="str">
        <f t="shared" si="141"/>
        <v>0</v>
      </c>
      <c r="BL68" s="98" t="str">
        <f t="shared" si="142"/>
        <v>0</v>
      </c>
      <c r="BM68" s="98" t="str">
        <f t="shared" si="143"/>
        <v>0</v>
      </c>
      <c r="BN68" s="98" t="str">
        <f t="shared" si="144"/>
        <v>0</v>
      </c>
      <c r="BO68" s="98" t="str">
        <f t="shared" si="145"/>
        <v>0</v>
      </c>
      <c r="BP68" s="98" t="str">
        <f t="shared" si="146"/>
        <v>0</v>
      </c>
      <c r="BQ68" s="98" t="str">
        <f t="shared" si="147"/>
        <v>0</v>
      </c>
      <c r="BR68" s="98" t="str">
        <f t="shared" si="148"/>
        <v>0</v>
      </c>
      <c r="BS68" s="98" t="str">
        <f t="shared" si="149"/>
        <v>0</v>
      </c>
      <c r="BT68" s="98" t="str">
        <f t="shared" si="150"/>
        <v>0</v>
      </c>
    </row>
    <row r="69" spans="1:72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Total'!$F$39</f>
        <v>183.6</v>
      </c>
      <c r="K69" s="105">
        <f t="shared" si="23"/>
        <v>0</v>
      </c>
      <c r="L69" s="13">
        <f t="shared" si="24"/>
        <v>0</v>
      </c>
      <c r="N69" s="71"/>
      <c r="O69" s="71"/>
      <c r="P69" s="71"/>
      <c r="Q69" s="71"/>
      <c r="R69" s="70"/>
      <c r="S69" s="70"/>
      <c r="T69" s="71"/>
      <c r="U69" s="71"/>
      <c r="V69" s="71"/>
      <c r="W69" s="71"/>
      <c r="X69" s="71"/>
      <c r="Y69" s="70"/>
      <c r="Z69" s="70"/>
      <c r="AA69" s="71"/>
      <c r="AB69" s="71"/>
      <c r="AC69" s="71"/>
      <c r="AD69" s="71"/>
      <c r="AE69" s="71"/>
      <c r="AF69" s="70"/>
      <c r="AG69" s="70"/>
      <c r="AH69" s="71"/>
      <c r="AI69" s="71"/>
      <c r="AJ69" s="71"/>
      <c r="AK69" s="71"/>
      <c r="AL69" s="71"/>
      <c r="AM69" s="70"/>
      <c r="AN69" s="70"/>
      <c r="AO69" s="71"/>
      <c r="AP69" s="110"/>
      <c r="AQ69" s="98">
        <f>COUNTIF($N69:$AO69,"a")</f>
        <v>0</v>
      </c>
      <c r="AR69" s="98">
        <f>COUNTIF($N69:$AO69,"b")</f>
        <v>0</v>
      </c>
      <c r="AS69" s="98">
        <f>COUNTIF($N69:$AO69,"c")</f>
        <v>0</v>
      </c>
      <c r="AT69" s="98">
        <f>COUNTIF($N69:$AO69,"d")</f>
        <v>0</v>
      </c>
      <c r="AU69" s="98">
        <f>COUNTIF($N69:$AO69,"e")</f>
        <v>0</v>
      </c>
      <c r="AV69" s="98">
        <f>COUNTIF($N69:$AO69,"f")</f>
        <v>0</v>
      </c>
      <c r="AW69" s="98">
        <f>COUNTIF($N69:$AO69,"g")</f>
        <v>0</v>
      </c>
      <c r="AX69" s="98">
        <f>COUNTIF($N69:$AO69,"h")</f>
        <v>0</v>
      </c>
      <c r="AY69" s="98">
        <f>COUNTIF($N69:$AO69,"i")</f>
        <v>0</v>
      </c>
      <c r="AZ69" s="98">
        <f>COUNTIF($N69:$AO69,"j")</f>
        <v>0</v>
      </c>
      <c r="BA69" s="98">
        <f>COUNTIF($N69:$AO69,"k")</f>
        <v>0</v>
      </c>
      <c r="BB69" s="98">
        <f>COUNTIF($N69:$AO69,"l")</f>
        <v>0</v>
      </c>
      <c r="BC69" s="98">
        <f>COUNTIF($N69:$AO69,"m")</f>
        <v>0</v>
      </c>
      <c r="BD69" s="98">
        <f>COUNTIF($N69:$AO69,"n")</f>
        <v>0</v>
      </c>
      <c r="BE69" s="98">
        <f>COUNTIF($N69:$AO69,"o")</f>
        <v>0</v>
      </c>
      <c r="BF69" s="98" t="str">
        <f t="shared" si="136"/>
        <v>0</v>
      </c>
      <c r="BG69" s="98" t="str">
        <f t="shared" si="137"/>
        <v>0</v>
      </c>
      <c r="BH69" s="98" t="str">
        <f t="shared" si="138"/>
        <v>0</v>
      </c>
      <c r="BI69" s="98" t="str">
        <f t="shared" si="139"/>
        <v>0</v>
      </c>
      <c r="BJ69" s="98" t="str">
        <f t="shared" si="140"/>
        <v>0</v>
      </c>
      <c r="BK69" s="98" t="str">
        <f t="shared" si="141"/>
        <v>0</v>
      </c>
      <c r="BL69" s="98" t="str">
        <f t="shared" si="142"/>
        <v>0</v>
      </c>
      <c r="BM69" s="98" t="str">
        <f t="shared" si="143"/>
        <v>0</v>
      </c>
      <c r="BN69" s="98" t="str">
        <f t="shared" si="144"/>
        <v>0</v>
      </c>
      <c r="BO69" s="98" t="str">
        <f t="shared" si="145"/>
        <v>0</v>
      </c>
      <c r="BP69" s="98" t="str">
        <f t="shared" si="146"/>
        <v>0</v>
      </c>
      <c r="BQ69" s="98" t="str">
        <f t="shared" si="147"/>
        <v>0</v>
      </c>
      <c r="BR69" s="98" t="str">
        <f t="shared" si="148"/>
        <v>0</v>
      </c>
      <c r="BS69" s="98" t="str">
        <f t="shared" si="149"/>
        <v>0</v>
      </c>
      <c r="BT69" s="98" t="str">
        <f t="shared" si="150"/>
        <v>0</v>
      </c>
    </row>
    <row r="70" spans="1:72" ht="20.25" customHeight="1" thickTop="1" thickBot="1" x14ac:dyDescent="0.35">
      <c r="A70" s="55"/>
      <c r="B70" s="90" t="s">
        <v>65</v>
      </c>
      <c r="C70" s="90">
        <v>0.66388888888888886</v>
      </c>
      <c r="D70" s="204" t="s">
        <v>324</v>
      </c>
      <c r="E70" s="205"/>
      <c r="F70" s="205"/>
      <c r="G70" s="205"/>
      <c r="H70" s="206"/>
      <c r="I70" s="92"/>
      <c r="J70" s="92"/>
      <c r="K70" s="105"/>
      <c r="L70" s="13"/>
      <c r="N70" s="69"/>
      <c r="O70" s="69"/>
      <c r="P70" s="69"/>
      <c r="Q70" s="69"/>
      <c r="R70" s="70"/>
      <c r="S70" s="70"/>
      <c r="T70" s="69"/>
      <c r="U70" s="69"/>
      <c r="V70" s="69"/>
      <c r="W70" s="69"/>
      <c r="X70" s="69"/>
      <c r="Y70" s="70"/>
      <c r="Z70" s="70"/>
      <c r="AA70" s="69"/>
      <c r="AB70" s="69"/>
      <c r="AC70" s="69"/>
      <c r="AD70" s="69"/>
      <c r="AE70" s="69"/>
      <c r="AF70" s="70"/>
      <c r="AG70" s="70"/>
      <c r="AH70" s="69"/>
      <c r="AI70" s="69"/>
      <c r="AJ70" s="69"/>
      <c r="AK70" s="69"/>
      <c r="AL70" s="69"/>
      <c r="AM70" s="70"/>
      <c r="AN70" s="70"/>
      <c r="AO70" s="69"/>
      <c r="AP70" s="110"/>
      <c r="AQ70" s="98">
        <f>COUNTIF($N70:$AO70,"a")</f>
        <v>0</v>
      </c>
      <c r="AR70" s="98">
        <f>COUNTIF($N70:$AO70,"b")</f>
        <v>0</v>
      </c>
      <c r="AS70" s="98">
        <f>COUNTIF($N70:$AO70,"c")</f>
        <v>0</v>
      </c>
      <c r="AT70" s="98">
        <f>COUNTIF($N70:$AO70,"d")</f>
        <v>0</v>
      </c>
      <c r="AU70" s="98">
        <f>COUNTIF($N70:$AO70,"e")</f>
        <v>0</v>
      </c>
      <c r="AV70" s="98">
        <f>COUNTIF($N70:$AO70,"f")</f>
        <v>0</v>
      </c>
      <c r="AW70" s="98">
        <f>COUNTIF($N70:$AO70,"g")</f>
        <v>0</v>
      </c>
      <c r="AX70" s="98">
        <f>COUNTIF($N70:$AO70,"h")</f>
        <v>0</v>
      </c>
      <c r="AY70" s="98">
        <f>COUNTIF($N70:$AO70,"i")</f>
        <v>0</v>
      </c>
      <c r="AZ70" s="98">
        <f>COUNTIF($N70:$AO70,"j")</f>
        <v>0</v>
      </c>
      <c r="BA70" s="98">
        <f>COUNTIF($N70:$AO70,"k")</f>
        <v>0</v>
      </c>
      <c r="BB70" s="98">
        <f>COUNTIF($N70:$AO70,"l")</f>
        <v>0</v>
      </c>
      <c r="BC70" s="98">
        <f>COUNTIF($N70:$AO70,"m")</f>
        <v>0</v>
      </c>
      <c r="BD70" s="98">
        <f>COUNTIF($N70:$AO70,"n")</f>
        <v>0</v>
      </c>
      <c r="BE70" s="98">
        <f>COUNTIF($N70:$AO70,"o")</f>
        <v>0</v>
      </c>
      <c r="BF70" s="98" t="str">
        <f t="shared" ref="BF70" si="153">IF(AQ70&gt;0,($J70*AQ70*$F$14),"0")</f>
        <v>0</v>
      </c>
      <c r="BG70" s="98" t="str">
        <f t="shared" ref="BG70" si="154">IF(AR70&gt;0,($J70*AR70*$F$15),"0")</f>
        <v>0</v>
      </c>
      <c r="BH70" s="98" t="str">
        <f t="shared" ref="BH70" si="155">IF(AS70&gt;0,($J70*AS70*$F$16),"0")</f>
        <v>0</v>
      </c>
      <c r="BI70" s="98" t="str">
        <f t="shared" ref="BI70" si="156">IF(AT70&gt;0,($J70*AT70*$F$17),"0")</f>
        <v>0</v>
      </c>
      <c r="BJ70" s="98" t="str">
        <f t="shared" ref="BJ70" si="157">IF(AU70&gt;0,($J70*AU70*$F$17),"0")</f>
        <v>0</v>
      </c>
      <c r="BK70" s="98" t="str">
        <f t="shared" ref="BK70" si="158">IF(AV70&gt;0,($J70*AV70*$F$19),"0")</f>
        <v>0</v>
      </c>
      <c r="BL70" s="98" t="str">
        <f t="shared" ref="BL70" si="159">IF(AW70&gt;0,($J70*AW70*$F$20),"0")</f>
        <v>0</v>
      </c>
      <c r="BM70" s="98" t="str">
        <f t="shared" ref="BM70" si="160">IF(AX70&gt;0,($J70*AX70*$F$21),"0")</f>
        <v>0</v>
      </c>
      <c r="BN70" s="98" t="str">
        <f t="shared" ref="BN70" si="161">IF(AY70&gt;0,($J70*AY70*$F$22),"0")</f>
        <v>0</v>
      </c>
      <c r="BO70" s="98" t="str">
        <f t="shared" ref="BO70" si="162">IF(AZ70&gt;0,($J70*AZ70*$F$23),"0")</f>
        <v>0</v>
      </c>
      <c r="BP70" s="98" t="str">
        <f t="shared" ref="BP70" si="163">IF(BA70&gt;0,($J70*BA70*$F$24),"0")</f>
        <v>0</v>
      </c>
      <c r="BQ70" s="98" t="str">
        <f t="shared" ref="BQ70" si="164">IF(BB70&gt;0,($J70*BB70*$F$25),"0")</f>
        <v>0</v>
      </c>
      <c r="BR70" s="98" t="str">
        <f t="shared" ref="BR70" si="165">IF(BC70&gt;0,($J70*BC70*$F$26),"0")</f>
        <v>0</v>
      </c>
      <c r="BS70" s="98" t="str">
        <f t="shared" ref="BS70" si="166">IF(BD70&gt;0,($J70*BD70*$F$27),"0")</f>
        <v>0</v>
      </c>
      <c r="BT70" s="98" t="str">
        <f t="shared" ref="BT70" si="167">IF(BE70&gt;0,($J70*BE70*$F$28),"0")</f>
        <v>0</v>
      </c>
    </row>
    <row r="71" spans="1:72" ht="20.25" customHeight="1" thickBot="1" x14ac:dyDescent="0.35">
      <c r="A71" s="55"/>
      <c r="B71" s="90" t="s">
        <v>65</v>
      </c>
      <c r="C71" s="90">
        <v>0.66666666666666663</v>
      </c>
      <c r="D71" s="191" t="s">
        <v>309</v>
      </c>
      <c r="E71" s="192"/>
      <c r="F71" s="192"/>
      <c r="G71" s="192"/>
      <c r="H71" s="193"/>
      <c r="I71" s="92"/>
      <c r="J71" s="92"/>
      <c r="K71" s="105"/>
      <c r="L71" s="13"/>
      <c r="N71" s="69"/>
      <c r="O71" s="69"/>
      <c r="P71" s="69"/>
      <c r="Q71" s="69"/>
      <c r="R71" s="70"/>
      <c r="S71" s="70"/>
      <c r="T71" s="69"/>
      <c r="U71" s="69"/>
      <c r="V71" s="69"/>
      <c r="W71" s="69"/>
      <c r="X71" s="69"/>
      <c r="Y71" s="70"/>
      <c r="Z71" s="70"/>
      <c r="AA71" s="69"/>
      <c r="AB71" s="69"/>
      <c r="AC71" s="69"/>
      <c r="AD71" s="69"/>
      <c r="AE71" s="69"/>
      <c r="AF71" s="70"/>
      <c r="AG71" s="70"/>
      <c r="AH71" s="69"/>
      <c r="AI71" s="69"/>
      <c r="AJ71" s="69"/>
      <c r="AK71" s="69"/>
      <c r="AL71" s="69"/>
      <c r="AM71" s="70"/>
      <c r="AN71" s="70"/>
      <c r="AO71" s="69"/>
      <c r="AP71" s="110"/>
      <c r="AQ71" s="98">
        <f>COUNTIF($N71:$AO71,"a")</f>
        <v>0</v>
      </c>
      <c r="AR71" s="98">
        <f>COUNTIF($N71:$AO71,"b")</f>
        <v>0</v>
      </c>
      <c r="AS71" s="98">
        <f>COUNTIF($N71:$AO71,"c")</f>
        <v>0</v>
      </c>
      <c r="AT71" s="98">
        <f>COUNTIF($N71:$AO71,"d")</f>
        <v>0</v>
      </c>
      <c r="AU71" s="98">
        <f>COUNTIF($N71:$AO71,"e")</f>
        <v>0</v>
      </c>
      <c r="AV71" s="98">
        <f>COUNTIF($N71:$AO71,"f")</f>
        <v>0</v>
      </c>
      <c r="AW71" s="98">
        <f>COUNTIF($N71:$AO71,"g")</f>
        <v>0</v>
      </c>
      <c r="AX71" s="98">
        <f>COUNTIF($N71:$AO71,"h")</f>
        <v>0</v>
      </c>
      <c r="AY71" s="98">
        <f>COUNTIF($N71:$AO71,"i")</f>
        <v>0</v>
      </c>
      <c r="AZ71" s="98">
        <f>COUNTIF($N71:$AO71,"j")</f>
        <v>0</v>
      </c>
      <c r="BA71" s="98">
        <f>COUNTIF($N71:$AO71,"k")</f>
        <v>0</v>
      </c>
      <c r="BB71" s="98">
        <f>COUNTIF($N71:$AO71,"l")</f>
        <v>0</v>
      </c>
      <c r="BC71" s="98">
        <f>COUNTIF($N71:$AO71,"m")</f>
        <v>0</v>
      </c>
      <c r="BD71" s="98">
        <f>COUNTIF($N71:$AO71,"n")</f>
        <v>0</v>
      </c>
      <c r="BE71" s="98">
        <f>COUNTIF($N71:$AO71,"o")</f>
        <v>0</v>
      </c>
      <c r="BF71" s="98" t="str">
        <f t="shared" si="136"/>
        <v>0</v>
      </c>
      <c r="BG71" s="98" t="str">
        <f t="shared" si="137"/>
        <v>0</v>
      </c>
      <c r="BH71" s="98" t="str">
        <f t="shared" si="138"/>
        <v>0</v>
      </c>
      <c r="BI71" s="98" t="str">
        <f t="shared" si="139"/>
        <v>0</v>
      </c>
      <c r="BJ71" s="98" t="str">
        <f t="shared" si="140"/>
        <v>0</v>
      </c>
      <c r="BK71" s="98" t="str">
        <f t="shared" si="141"/>
        <v>0</v>
      </c>
      <c r="BL71" s="98" t="str">
        <f t="shared" si="142"/>
        <v>0</v>
      </c>
      <c r="BM71" s="98" t="str">
        <f t="shared" si="143"/>
        <v>0</v>
      </c>
      <c r="BN71" s="98" t="str">
        <f t="shared" si="144"/>
        <v>0</v>
      </c>
      <c r="BO71" s="98" t="str">
        <f t="shared" si="145"/>
        <v>0</v>
      </c>
      <c r="BP71" s="98" t="str">
        <f t="shared" si="146"/>
        <v>0</v>
      </c>
      <c r="BQ71" s="98" t="str">
        <f t="shared" si="147"/>
        <v>0</v>
      </c>
      <c r="BR71" s="98" t="str">
        <f t="shared" si="148"/>
        <v>0</v>
      </c>
      <c r="BS71" s="98" t="str">
        <f t="shared" si="149"/>
        <v>0</v>
      </c>
      <c r="BT71" s="98" t="str">
        <f t="shared" si="150"/>
        <v>0</v>
      </c>
    </row>
    <row r="72" spans="1:72" ht="20.100000000000001" customHeight="1" thickBot="1" x14ac:dyDescent="0.35">
      <c r="A72" s="55"/>
      <c r="B72" s="90" t="s">
        <v>65</v>
      </c>
      <c r="C72" s="90">
        <v>0.67013888888888884</v>
      </c>
      <c r="D72" s="191" t="s">
        <v>346</v>
      </c>
      <c r="E72" s="192"/>
      <c r="F72" s="192"/>
      <c r="G72" s="192"/>
      <c r="H72" s="193"/>
      <c r="I72" s="92"/>
      <c r="J72" s="92"/>
      <c r="K72" s="105"/>
      <c r="L72" s="13"/>
      <c r="N72" s="69"/>
      <c r="O72" s="69"/>
      <c r="P72" s="69"/>
      <c r="Q72" s="69"/>
      <c r="R72" s="70"/>
      <c r="S72" s="70"/>
      <c r="T72" s="69"/>
      <c r="U72" s="69"/>
      <c r="V72" s="69"/>
      <c r="W72" s="69"/>
      <c r="X72" s="69"/>
      <c r="Y72" s="70"/>
      <c r="Z72" s="70"/>
      <c r="AA72" s="69"/>
      <c r="AB72" s="69"/>
      <c r="AC72" s="69"/>
      <c r="AD72" s="69"/>
      <c r="AE72" s="69"/>
      <c r="AF72" s="70"/>
      <c r="AG72" s="70"/>
      <c r="AH72" s="69"/>
      <c r="AI72" s="69"/>
      <c r="AJ72" s="69"/>
      <c r="AK72" s="69"/>
      <c r="AL72" s="69"/>
      <c r="AM72" s="70"/>
      <c r="AN72" s="70"/>
      <c r="AO72" s="69"/>
      <c r="AP72" s="110"/>
      <c r="AQ72" s="98">
        <f>COUNTIF($N72:$AO72,"a")</f>
        <v>0</v>
      </c>
      <c r="AR72" s="98">
        <f>COUNTIF($N72:$AO72,"b")</f>
        <v>0</v>
      </c>
      <c r="AS72" s="98">
        <f>COUNTIF($N72:$AO72,"c")</f>
        <v>0</v>
      </c>
      <c r="AT72" s="98">
        <f>COUNTIF($N72:$AO72,"d")</f>
        <v>0</v>
      </c>
      <c r="AU72" s="98">
        <f>COUNTIF($N72:$AO72,"e")</f>
        <v>0</v>
      </c>
      <c r="AV72" s="98">
        <f>COUNTIF($N72:$AO72,"f")</f>
        <v>0</v>
      </c>
      <c r="AW72" s="98">
        <f>COUNTIF($N72:$AO72,"g")</f>
        <v>0</v>
      </c>
      <c r="AX72" s="98">
        <f>COUNTIF($N72:$AO72,"h")</f>
        <v>0</v>
      </c>
      <c r="AY72" s="98">
        <f>COUNTIF($N72:$AO72,"i")</f>
        <v>0</v>
      </c>
      <c r="AZ72" s="98">
        <f>COUNTIF($N72:$AO72,"j")</f>
        <v>0</v>
      </c>
      <c r="BA72" s="98">
        <f>COUNTIF($N72:$AO72,"k")</f>
        <v>0</v>
      </c>
      <c r="BB72" s="98">
        <f>COUNTIF($N72:$AO72,"l")</f>
        <v>0</v>
      </c>
      <c r="BC72" s="98">
        <f>COUNTIF($N72:$AO72,"m")</f>
        <v>0</v>
      </c>
      <c r="BD72" s="98">
        <f>COUNTIF($N72:$AO72,"n")</f>
        <v>0</v>
      </c>
      <c r="BE72" s="98">
        <f>COUNTIF($N72:$AO72,"o")</f>
        <v>0</v>
      </c>
      <c r="BF72" s="98" t="str">
        <f t="shared" si="136"/>
        <v>0</v>
      </c>
      <c r="BG72" s="98" t="str">
        <f t="shared" si="137"/>
        <v>0</v>
      </c>
      <c r="BH72" s="98" t="str">
        <f t="shared" si="138"/>
        <v>0</v>
      </c>
      <c r="BI72" s="98" t="str">
        <f t="shared" si="139"/>
        <v>0</v>
      </c>
      <c r="BJ72" s="98" t="str">
        <f t="shared" si="140"/>
        <v>0</v>
      </c>
      <c r="BK72" s="98" t="str">
        <f t="shared" si="141"/>
        <v>0</v>
      </c>
      <c r="BL72" s="98" t="str">
        <f t="shared" si="142"/>
        <v>0</v>
      </c>
      <c r="BM72" s="98" t="str">
        <f t="shared" si="143"/>
        <v>0</v>
      </c>
      <c r="BN72" s="98" t="str">
        <f t="shared" si="144"/>
        <v>0</v>
      </c>
      <c r="BO72" s="98" t="str">
        <f t="shared" si="145"/>
        <v>0</v>
      </c>
      <c r="BP72" s="98" t="str">
        <f t="shared" si="146"/>
        <v>0</v>
      </c>
      <c r="BQ72" s="98" t="str">
        <f t="shared" si="147"/>
        <v>0</v>
      </c>
      <c r="BR72" s="98" t="str">
        <f t="shared" si="148"/>
        <v>0</v>
      </c>
      <c r="BS72" s="98" t="str">
        <f t="shared" si="149"/>
        <v>0</v>
      </c>
      <c r="BT72" s="98" t="str">
        <f t="shared" si="150"/>
        <v>0</v>
      </c>
    </row>
    <row r="73" spans="1:72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Total'!$F$39</f>
        <v>90.1</v>
      </c>
      <c r="K73" s="105">
        <f t="shared" si="23"/>
        <v>0</v>
      </c>
      <c r="L73" s="13">
        <f t="shared" si="24"/>
        <v>0</v>
      </c>
      <c r="N73" s="71"/>
      <c r="O73" s="71"/>
      <c r="P73" s="71"/>
      <c r="Q73" s="71"/>
      <c r="R73" s="70"/>
      <c r="S73" s="70"/>
      <c r="T73" s="71"/>
      <c r="U73" s="71"/>
      <c r="V73" s="71"/>
      <c r="W73" s="71"/>
      <c r="X73" s="71"/>
      <c r="Y73" s="70"/>
      <c r="Z73" s="70"/>
      <c r="AA73" s="71"/>
      <c r="AB73" s="71"/>
      <c r="AC73" s="71"/>
      <c r="AD73" s="71"/>
      <c r="AE73" s="71"/>
      <c r="AF73" s="70"/>
      <c r="AG73" s="70"/>
      <c r="AH73" s="71"/>
      <c r="AI73" s="71"/>
      <c r="AJ73" s="71"/>
      <c r="AK73" s="71"/>
      <c r="AL73" s="71"/>
      <c r="AM73" s="70"/>
      <c r="AN73" s="70"/>
      <c r="AO73" s="71"/>
      <c r="AP73" s="110"/>
      <c r="AQ73" s="98">
        <f>COUNTIF($N73:$AO73,"a")</f>
        <v>0</v>
      </c>
      <c r="AR73" s="98">
        <f>COUNTIF($N73:$AO73,"b")</f>
        <v>0</v>
      </c>
      <c r="AS73" s="98">
        <f>COUNTIF($N73:$AO73,"c")</f>
        <v>0</v>
      </c>
      <c r="AT73" s="98">
        <f>COUNTIF($N73:$AO73,"d")</f>
        <v>0</v>
      </c>
      <c r="AU73" s="98">
        <f>COUNTIF($N73:$AO73,"e")</f>
        <v>0</v>
      </c>
      <c r="AV73" s="98">
        <f>COUNTIF($N73:$AO73,"f")</f>
        <v>0</v>
      </c>
      <c r="AW73" s="98">
        <f>COUNTIF($N73:$AO73,"g")</f>
        <v>0</v>
      </c>
      <c r="AX73" s="98">
        <f>COUNTIF($N73:$AO73,"h")</f>
        <v>0</v>
      </c>
      <c r="AY73" s="98">
        <f>COUNTIF($N73:$AO73,"i")</f>
        <v>0</v>
      </c>
      <c r="AZ73" s="98">
        <f>COUNTIF($N73:$AO73,"j")</f>
        <v>0</v>
      </c>
      <c r="BA73" s="98">
        <f>COUNTIF($N73:$AO73,"k")</f>
        <v>0</v>
      </c>
      <c r="BB73" s="98">
        <f>COUNTIF($N73:$AO73,"l")</f>
        <v>0</v>
      </c>
      <c r="BC73" s="98">
        <f>COUNTIF($N73:$AO73,"m")</f>
        <v>0</v>
      </c>
      <c r="BD73" s="98">
        <f>COUNTIF($N73:$AO73,"n")</f>
        <v>0</v>
      </c>
      <c r="BE73" s="98">
        <f>COUNTIF($N73:$AO73,"o")</f>
        <v>0</v>
      </c>
      <c r="BF73" s="98" t="str">
        <f t="shared" si="136"/>
        <v>0</v>
      </c>
      <c r="BG73" s="98" t="str">
        <f t="shared" si="137"/>
        <v>0</v>
      </c>
      <c r="BH73" s="98" t="str">
        <f t="shared" si="138"/>
        <v>0</v>
      </c>
      <c r="BI73" s="98" t="str">
        <f t="shared" si="139"/>
        <v>0</v>
      </c>
      <c r="BJ73" s="98" t="str">
        <f t="shared" si="140"/>
        <v>0</v>
      </c>
      <c r="BK73" s="98" t="str">
        <f t="shared" si="141"/>
        <v>0</v>
      </c>
      <c r="BL73" s="98" t="str">
        <f t="shared" si="142"/>
        <v>0</v>
      </c>
      <c r="BM73" s="98" t="str">
        <f t="shared" si="143"/>
        <v>0</v>
      </c>
      <c r="BN73" s="98" t="str">
        <f t="shared" si="144"/>
        <v>0</v>
      </c>
      <c r="BO73" s="98" t="str">
        <f t="shared" si="145"/>
        <v>0</v>
      </c>
      <c r="BP73" s="98" t="str">
        <f t="shared" si="146"/>
        <v>0</v>
      </c>
      <c r="BQ73" s="98" t="str">
        <f t="shared" si="147"/>
        <v>0</v>
      </c>
      <c r="BR73" s="98" t="str">
        <f t="shared" si="148"/>
        <v>0</v>
      </c>
      <c r="BS73" s="98" t="str">
        <f t="shared" si="149"/>
        <v>0</v>
      </c>
      <c r="BT73" s="98" t="str">
        <f t="shared" si="150"/>
        <v>0</v>
      </c>
    </row>
    <row r="74" spans="1:72" ht="20.100000000000001" customHeight="1" thickBot="1" x14ac:dyDescent="0.35">
      <c r="A74" s="55"/>
      <c r="B74" s="90" t="s">
        <v>65</v>
      </c>
      <c r="C74" s="90">
        <v>0.70833333333333337</v>
      </c>
      <c r="D74" s="191" t="s">
        <v>309</v>
      </c>
      <c r="E74" s="192"/>
      <c r="F74" s="192"/>
      <c r="G74" s="192"/>
      <c r="H74" s="193"/>
      <c r="I74" s="92"/>
      <c r="J74" s="92"/>
      <c r="K74" s="105"/>
      <c r="L74" s="13"/>
      <c r="N74" s="69"/>
      <c r="O74" s="69"/>
      <c r="P74" s="69"/>
      <c r="Q74" s="69"/>
      <c r="R74" s="70"/>
      <c r="S74" s="70"/>
      <c r="T74" s="69"/>
      <c r="U74" s="69"/>
      <c r="V74" s="69"/>
      <c r="W74" s="69"/>
      <c r="X74" s="69"/>
      <c r="Y74" s="70"/>
      <c r="Z74" s="70"/>
      <c r="AA74" s="69"/>
      <c r="AB74" s="69"/>
      <c r="AC74" s="69"/>
      <c r="AD74" s="69"/>
      <c r="AE74" s="69"/>
      <c r="AF74" s="70"/>
      <c r="AG74" s="70"/>
      <c r="AH74" s="69"/>
      <c r="AI74" s="69"/>
      <c r="AJ74" s="69"/>
      <c r="AK74" s="69"/>
      <c r="AL74" s="69"/>
      <c r="AM74" s="70"/>
      <c r="AN74" s="70"/>
      <c r="AO74" s="69"/>
      <c r="AP74" s="110"/>
      <c r="AQ74" s="98">
        <f>COUNTIF($N74:$AO74,"a")</f>
        <v>0</v>
      </c>
      <c r="AR74" s="98">
        <f>COUNTIF($N74:$AO74,"b")</f>
        <v>0</v>
      </c>
      <c r="AS74" s="98">
        <f>COUNTIF($N74:$AO74,"c")</f>
        <v>0</v>
      </c>
      <c r="AT74" s="98">
        <f>COUNTIF($N74:$AO74,"d")</f>
        <v>0</v>
      </c>
      <c r="AU74" s="98">
        <f>COUNTIF($N74:$AO74,"e")</f>
        <v>0</v>
      </c>
      <c r="AV74" s="98">
        <f>COUNTIF($N74:$AO74,"f")</f>
        <v>0</v>
      </c>
      <c r="AW74" s="98">
        <f>COUNTIF($N74:$AO74,"g")</f>
        <v>0</v>
      </c>
      <c r="AX74" s="98">
        <f>COUNTIF($N74:$AO74,"h")</f>
        <v>0</v>
      </c>
      <c r="AY74" s="98">
        <f>COUNTIF($N74:$AO74,"i")</f>
        <v>0</v>
      </c>
      <c r="AZ74" s="98">
        <f>COUNTIF($N74:$AO74,"j")</f>
        <v>0</v>
      </c>
      <c r="BA74" s="98">
        <f>COUNTIF($N74:$AO74,"k")</f>
        <v>0</v>
      </c>
      <c r="BB74" s="98">
        <f>COUNTIF($N74:$AO74,"l")</f>
        <v>0</v>
      </c>
      <c r="BC74" s="98">
        <f>COUNTIF($N74:$AO74,"m")</f>
        <v>0</v>
      </c>
      <c r="BD74" s="98">
        <f>COUNTIF($N74:$AO74,"n")</f>
        <v>0</v>
      </c>
      <c r="BE74" s="98">
        <f>COUNTIF($N74:$AO74,"o")</f>
        <v>0</v>
      </c>
      <c r="BF74" s="98" t="str">
        <f t="shared" si="136"/>
        <v>0</v>
      </c>
      <c r="BG74" s="98" t="str">
        <f t="shared" si="137"/>
        <v>0</v>
      </c>
      <c r="BH74" s="98" t="str">
        <f t="shared" si="138"/>
        <v>0</v>
      </c>
      <c r="BI74" s="98" t="str">
        <f t="shared" si="139"/>
        <v>0</v>
      </c>
      <c r="BJ74" s="98" t="str">
        <f t="shared" si="140"/>
        <v>0</v>
      </c>
      <c r="BK74" s="98" t="str">
        <f t="shared" si="141"/>
        <v>0</v>
      </c>
      <c r="BL74" s="98" t="str">
        <f t="shared" si="142"/>
        <v>0</v>
      </c>
      <c r="BM74" s="98" t="str">
        <f t="shared" si="143"/>
        <v>0</v>
      </c>
      <c r="BN74" s="98" t="str">
        <f t="shared" si="144"/>
        <v>0</v>
      </c>
      <c r="BO74" s="98" t="str">
        <f t="shared" si="145"/>
        <v>0</v>
      </c>
      <c r="BP74" s="98" t="str">
        <f t="shared" si="146"/>
        <v>0</v>
      </c>
      <c r="BQ74" s="98" t="str">
        <f t="shared" si="147"/>
        <v>0</v>
      </c>
      <c r="BR74" s="98" t="str">
        <f t="shared" si="148"/>
        <v>0</v>
      </c>
      <c r="BS74" s="98" t="str">
        <f t="shared" si="149"/>
        <v>0</v>
      </c>
      <c r="BT74" s="98" t="str">
        <f t="shared" si="150"/>
        <v>0</v>
      </c>
    </row>
    <row r="75" spans="1:72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353</v>
      </c>
      <c r="G75" s="129" t="s">
        <v>321</v>
      </c>
      <c r="H75" s="129" t="s">
        <v>321</v>
      </c>
      <c r="I75" s="92"/>
      <c r="J75" s="92"/>
      <c r="K75" s="105"/>
      <c r="L75" s="13"/>
      <c r="N75" s="69"/>
      <c r="O75" s="69"/>
      <c r="P75" s="69"/>
      <c r="Q75" s="69"/>
      <c r="R75" s="70"/>
      <c r="S75" s="70"/>
      <c r="T75" s="69"/>
      <c r="U75" s="69"/>
      <c r="V75" s="69"/>
      <c r="W75" s="69"/>
      <c r="X75" s="69"/>
      <c r="Y75" s="70"/>
      <c r="Z75" s="70"/>
      <c r="AA75" s="69"/>
      <c r="AB75" s="69"/>
      <c r="AC75" s="69"/>
      <c r="AD75" s="69"/>
      <c r="AE75" s="69"/>
      <c r="AF75" s="70"/>
      <c r="AG75" s="70"/>
      <c r="AH75" s="69"/>
      <c r="AI75" s="69"/>
      <c r="AJ75" s="69"/>
      <c r="AK75" s="69"/>
      <c r="AL75" s="69"/>
      <c r="AM75" s="70"/>
      <c r="AN75" s="70"/>
      <c r="AO75" s="69"/>
      <c r="AP75" s="110"/>
      <c r="AQ75" s="98">
        <f>COUNTIF($N75:$AO75,"a")</f>
        <v>0</v>
      </c>
      <c r="AR75" s="98">
        <f>COUNTIF($N75:$AO75,"b")</f>
        <v>0</v>
      </c>
      <c r="AS75" s="98">
        <f>COUNTIF($N75:$AO75,"c")</f>
        <v>0</v>
      </c>
      <c r="AT75" s="98">
        <f>COUNTIF($N75:$AO75,"d")</f>
        <v>0</v>
      </c>
      <c r="AU75" s="98">
        <f>COUNTIF($N75:$AO75,"e")</f>
        <v>0</v>
      </c>
      <c r="AV75" s="98">
        <f>COUNTIF($N75:$AO75,"f")</f>
        <v>0</v>
      </c>
      <c r="AW75" s="98">
        <f>COUNTIF($N75:$AO75,"g")</f>
        <v>0</v>
      </c>
      <c r="AX75" s="98">
        <f>COUNTIF($N75:$AO75,"h")</f>
        <v>0</v>
      </c>
      <c r="AY75" s="98">
        <f>COUNTIF($N75:$AO75,"i")</f>
        <v>0</v>
      </c>
      <c r="AZ75" s="98">
        <f>COUNTIF($N75:$AO75,"j")</f>
        <v>0</v>
      </c>
      <c r="BA75" s="98">
        <f>COUNTIF($N75:$AO75,"k")</f>
        <v>0</v>
      </c>
      <c r="BB75" s="98">
        <f>COUNTIF($N75:$AO75,"l")</f>
        <v>0</v>
      </c>
      <c r="BC75" s="98">
        <f>COUNTIF($N75:$AO75,"m")</f>
        <v>0</v>
      </c>
      <c r="BD75" s="98">
        <f>COUNTIF($N75:$AO75,"n")</f>
        <v>0</v>
      </c>
      <c r="BE75" s="98">
        <f>COUNTIF($N75:$AO75,"o")</f>
        <v>0</v>
      </c>
      <c r="BF75" s="98" t="str">
        <f t="shared" si="136"/>
        <v>0</v>
      </c>
      <c r="BG75" s="98" t="str">
        <f t="shared" si="137"/>
        <v>0</v>
      </c>
      <c r="BH75" s="98" t="str">
        <f t="shared" si="138"/>
        <v>0</v>
      </c>
      <c r="BI75" s="98" t="str">
        <f t="shared" si="139"/>
        <v>0</v>
      </c>
      <c r="BJ75" s="98" t="str">
        <f t="shared" si="140"/>
        <v>0</v>
      </c>
      <c r="BK75" s="98" t="str">
        <f t="shared" si="141"/>
        <v>0</v>
      </c>
      <c r="BL75" s="98" t="str">
        <f t="shared" si="142"/>
        <v>0</v>
      </c>
      <c r="BM75" s="98" t="str">
        <f t="shared" si="143"/>
        <v>0</v>
      </c>
      <c r="BN75" s="98" t="str">
        <f t="shared" si="144"/>
        <v>0</v>
      </c>
      <c r="BO75" s="98" t="str">
        <f t="shared" si="145"/>
        <v>0</v>
      </c>
      <c r="BP75" s="98" t="str">
        <f t="shared" si="146"/>
        <v>0</v>
      </c>
      <c r="BQ75" s="98" t="str">
        <f t="shared" si="147"/>
        <v>0</v>
      </c>
      <c r="BR75" s="98" t="str">
        <f t="shared" si="148"/>
        <v>0</v>
      </c>
      <c r="BS75" s="98" t="str">
        <f t="shared" si="149"/>
        <v>0</v>
      </c>
      <c r="BT75" s="98" t="str">
        <f t="shared" si="150"/>
        <v>0</v>
      </c>
    </row>
    <row r="76" spans="1:72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Total'!$F$39</f>
        <v>107.95</v>
      </c>
      <c r="K76" s="105">
        <f t="shared" si="23"/>
        <v>0</v>
      </c>
      <c r="L76" s="13">
        <f t="shared" si="24"/>
        <v>0</v>
      </c>
      <c r="N76" s="71"/>
      <c r="O76" s="71"/>
      <c r="P76" s="71"/>
      <c r="Q76" s="71"/>
      <c r="R76" s="70"/>
      <c r="S76" s="70"/>
      <c r="T76" s="71"/>
      <c r="U76" s="71"/>
      <c r="V76" s="71"/>
      <c r="W76" s="71"/>
      <c r="X76" s="71"/>
      <c r="Y76" s="70"/>
      <c r="Z76" s="70"/>
      <c r="AA76" s="71"/>
      <c r="AB76" s="71"/>
      <c r="AC76" s="71"/>
      <c r="AD76" s="71"/>
      <c r="AE76" s="71"/>
      <c r="AF76" s="70"/>
      <c r="AG76" s="70"/>
      <c r="AH76" s="71"/>
      <c r="AI76" s="71"/>
      <c r="AJ76" s="71"/>
      <c r="AK76" s="71"/>
      <c r="AL76" s="71"/>
      <c r="AM76" s="70"/>
      <c r="AN76" s="70"/>
      <c r="AO76" s="71"/>
      <c r="AP76" s="110"/>
      <c r="AQ76" s="98">
        <f>COUNTIF($N76:$AO76,"a")</f>
        <v>0</v>
      </c>
      <c r="AR76" s="98">
        <f>COUNTIF($N76:$AO76,"b")</f>
        <v>0</v>
      </c>
      <c r="AS76" s="98">
        <f>COUNTIF($N76:$AO76,"c")</f>
        <v>0</v>
      </c>
      <c r="AT76" s="98">
        <f>COUNTIF($N76:$AO76,"d")</f>
        <v>0</v>
      </c>
      <c r="AU76" s="98">
        <f>COUNTIF($N76:$AO76,"e")</f>
        <v>0</v>
      </c>
      <c r="AV76" s="98">
        <f>COUNTIF($N76:$AO76,"f")</f>
        <v>0</v>
      </c>
      <c r="AW76" s="98">
        <f>COUNTIF($N76:$AO76,"g")</f>
        <v>0</v>
      </c>
      <c r="AX76" s="98">
        <f>COUNTIF($N76:$AO76,"h")</f>
        <v>0</v>
      </c>
      <c r="AY76" s="98">
        <f>COUNTIF($N76:$AO76,"i")</f>
        <v>0</v>
      </c>
      <c r="AZ76" s="98">
        <f>COUNTIF($N76:$AO76,"j")</f>
        <v>0</v>
      </c>
      <c r="BA76" s="98">
        <f>COUNTIF($N76:$AO76,"k")</f>
        <v>0</v>
      </c>
      <c r="BB76" s="98">
        <f>COUNTIF($N76:$AO76,"l")</f>
        <v>0</v>
      </c>
      <c r="BC76" s="98">
        <f>COUNTIF($N76:$AO76,"m")</f>
        <v>0</v>
      </c>
      <c r="BD76" s="98">
        <f>COUNTIF($N76:$AO76,"n")</f>
        <v>0</v>
      </c>
      <c r="BE76" s="98">
        <f>COUNTIF($N76:$AO76,"o")</f>
        <v>0</v>
      </c>
      <c r="BF76" s="98" t="str">
        <f t="shared" si="136"/>
        <v>0</v>
      </c>
      <c r="BG76" s="98" t="str">
        <f t="shared" si="137"/>
        <v>0</v>
      </c>
      <c r="BH76" s="98" t="str">
        <f t="shared" si="138"/>
        <v>0</v>
      </c>
      <c r="BI76" s="98" t="str">
        <f t="shared" si="139"/>
        <v>0</v>
      </c>
      <c r="BJ76" s="98" t="str">
        <f t="shared" si="140"/>
        <v>0</v>
      </c>
      <c r="BK76" s="98" t="str">
        <f t="shared" si="141"/>
        <v>0</v>
      </c>
      <c r="BL76" s="98" t="str">
        <f t="shared" si="142"/>
        <v>0</v>
      </c>
      <c r="BM76" s="98" t="str">
        <f t="shared" si="143"/>
        <v>0</v>
      </c>
      <c r="BN76" s="98" t="str">
        <f t="shared" si="144"/>
        <v>0</v>
      </c>
      <c r="BO76" s="98" t="str">
        <f t="shared" si="145"/>
        <v>0</v>
      </c>
      <c r="BP76" s="98" t="str">
        <f t="shared" si="146"/>
        <v>0</v>
      </c>
      <c r="BQ76" s="98" t="str">
        <f t="shared" si="147"/>
        <v>0</v>
      </c>
      <c r="BR76" s="98" t="str">
        <f t="shared" si="148"/>
        <v>0</v>
      </c>
      <c r="BS76" s="98" t="str">
        <f t="shared" si="149"/>
        <v>0</v>
      </c>
      <c r="BT76" s="98" t="str">
        <f t="shared" si="150"/>
        <v>0</v>
      </c>
    </row>
    <row r="77" spans="1:72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349</v>
      </c>
      <c r="G77" s="129" t="s">
        <v>321</v>
      </c>
      <c r="H77" s="129" t="s">
        <v>321</v>
      </c>
      <c r="I77" s="92"/>
      <c r="J77" s="92"/>
      <c r="K77" s="105"/>
      <c r="L77" s="13"/>
      <c r="N77" s="69"/>
      <c r="O77" s="69"/>
      <c r="P77" s="69"/>
      <c r="Q77" s="69"/>
      <c r="R77" s="70"/>
      <c r="S77" s="70"/>
      <c r="T77" s="69"/>
      <c r="U77" s="69"/>
      <c r="V77" s="69"/>
      <c r="W77" s="69"/>
      <c r="X77" s="69"/>
      <c r="Y77" s="70"/>
      <c r="Z77" s="70"/>
      <c r="AA77" s="69"/>
      <c r="AB77" s="69"/>
      <c r="AC77" s="69"/>
      <c r="AD77" s="69"/>
      <c r="AE77" s="69"/>
      <c r="AF77" s="70"/>
      <c r="AG77" s="70"/>
      <c r="AH77" s="69"/>
      <c r="AI77" s="69"/>
      <c r="AJ77" s="69"/>
      <c r="AK77" s="69"/>
      <c r="AL77" s="69"/>
      <c r="AM77" s="70"/>
      <c r="AN77" s="70"/>
      <c r="AO77" s="69"/>
      <c r="AP77" s="110"/>
      <c r="AQ77" s="98">
        <f>COUNTIF($N77:$AO77,"a")</f>
        <v>0</v>
      </c>
      <c r="AR77" s="98">
        <f>COUNTIF($N77:$AO77,"b")</f>
        <v>0</v>
      </c>
      <c r="AS77" s="98">
        <f>COUNTIF($N77:$AO77,"c")</f>
        <v>0</v>
      </c>
      <c r="AT77" s="98">
        <f>COUNTIF($N77:$AO77,"d")</f>
        <v>0</v>
      </c>
      <c r="AU77" s="98">
        <f>COUNTIF($N77:$AO77,"e")</f>
        <v>0</v>
      </c>
      <c r="AV77" s="98">
        <f>COUNTIF($N77:$AO77,"f")</f>
        <v>0</v>
      </c>
      <c r="AW77" s="98">
        <f>COUNTIF($N77:$AO77,"g")</f>
        <v>0</v>
      </c>
      <c r="AX77" s="98">
        <f>COUNTIF($N77:$AO77,"h")</f>
        <v>0</v>
      </c>
      <c r="AY77" s="98">
        <f>COUNTIF($N77:$AO77,"i")</f>
        <v>0</v>
      </c>
      <c r="AZ77" s="98">
        <f>COUNTIF($N77:$AO77,"j")</f>
        <v>0</v>
      </c>
      <c r="BA77" s="98">
        <f>COUNTIF($N77:$AO77,"k")</f>
        <v>0</v>
      </c>
      <c r="BB77" s="98">
        <f>COUNTIF($N77:$AO77,"l")</f>
        <v>0</v>
      </c>
      <c r="BC77" s="98">
        <f>COUNTIF($N77:$AO77,"m")</f>
        <v>0</v>
      </c>
      <c r="BD77" s="98">
        <f>COUNTIF($N77:$AO77,"n")</f>
        <v>0</v>
      </c>
      <c r="BE77" s="98">
        <f>COUNTIF($N77:$AO77,"o")</f>
        <v>0</v>
      </c>
      <c r="BF77" s="98" t="str">
        <f t="shared" si="136"/>
        <v>0</v>
      </c>
      <c r="BG77" s="98" t="str">
        <f t="shared" si="137"/>
        <v>0</v>
      </c>
      <c r="BH77" s="98" t="str">
        <f t="shared" si="138"/>
        <v>0</v>
      </c>
      <c r="BI77" s="98" t="str">
        <f t="shared" si="139"/>
        <v>0</v>
      </c>
      <c r="BJ77" s="98" t="str">
        <f t="shared" si="140"/>
        <v>0</v>
      </c>
      <c r="BK77" s="98" t="str">
        <f t="shared" si="141"/>
        <v>0</v>
      </c>
      <c r="BL77" s="98" t="str">
        <f t="shared" si="142"/>
        <v>0</v>
      </c>
      <c r="BM77" s="98" t="str">
        <f t="shared" si="143"/>
        <v>0</v>
      </c>
      <c r="BN77" s="98" t="str">
        <f t="shared" si="144"/>
        <v>0</v>
      </c>
      <c r="BO77" s="98" t="str">
        <f t="shared" si="145"/>
        <v>0</v>
      </c>
      <c r="BP77" s="98" t="str">
        <f t="shared" si="146"/>
        <v>0</v>
      </c>
      <c r="BQ77" s="98" t="str">
        <f t="shared" si="147"/>
        <v>0</v>
      </c>
      <c r="BR77" s="98" t="str">
        <f t="shared" si="148"/>
        <v>0</v>
      </c>
      <c r="BS77" s="98" t="str">
        <f t="shared" si="149"/>
        <v>0</v>
      </c>
      <c r="BT77" s="98" t="str">
        <f t="shared" si="150"/>
        <v>0</v>
      </c>
    </row>
    <row r="78" spans="1:72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325</v>
      </c>
      <c r="E78" s="86" t="s">
        <v>326</v>
      </c>
      <c r="F78" s="86" t="s">
        <v>327</v>
      </c>
      <c r="G78" s="86" t="s">
        <v>328</v>
      </c>
      <c r="H78" s="95" t="s">
        <v>329</v>
      </c>
      <c r="I78" s="88">
        <v>219</v>
      </c>
      <c r="J78" s="88">
        <f>$I78*'Campaign Total'!$F$39</f>
        <v>186.15</v>
      </c>
      <c r="K78" s="105">
        <f t="shared" ref="K78" si="168">SUM(AQ78:BE78)</f>
        <v>0</v>
      </c>
      <c r="L78" s="13">
        <f t="shared" ref="L78" si="169">SUM(BF78:BT78)</f>
        <v>0</v>
      </c>
      <c r="N78" s="71"/>
      <c r="O78" s="71"/>
      <c r="P78" s="71"/>
      <c r="Q78" s="71"/>
      <c r="R78" s="70"/>
      <c r="S78" s="70"/>
      <c r="T78" s="71"/>
      <c r="U78" s="71"/>
      <c r="V78" s="71"/>
      <c r="W78" s="71"/>
      <c r="X78" s="71"/>
      <c r="Y78" s="70"/>
      <c r="Z78" s="70"/>
      <c r="AA78" s="71"/>
      <c r="AB78" s="71"/>
      <c r="AC78" s="71"/>
      <c r="AD78" s="71"/>
      <c r="AE78" s="71"/>
      <c r="AF78" s="70"/>
      <c r="AG78" s="70"/>
      <c r="AH78" s="71"/>
      <c r="AI78" s="71"/>
      <c r="AJ78" s="71"/>
      <c r="AK78" s="71"/>
      <c r="AL78" s="71"/>
      <c r="AM78" s="70"/>
      <c r="AN78" s="70"/>
      <c r="AO78" s="71"/>
      <c r="AP78" s="110"/>
      <c r="AQ78" s="98">
        <f>COUNTIF($N78:$AO78,"a")</f>
        <v>0</v>
      </c>
      <c r="AR78" s="98">
        <f>COUNTIF($N78:$AO78,"b")</f>
        <v>0</v>
      </c>
      <c r="AS78" s="98">
        <f>COUNTIF($N78:$AO78,"c")</f>
        <v>0</v>
      </c>
      <c r="AT78" s="98">
        <f>COUNTIF($N78:$AO78,"d")</f>
        <v>0</v>
      </c>
      <c r="AU78" s="98">
        <f>COUNTIF($N78:$AO78,"e")</f>
        <v>0</v>
      </c>
      <c r="AV78" s="98">
        <f>COUNTIF($N78:$AO78,"f")</f>
        <v>0</v>
      </c>
      <c r="AW78" s="98">
        <f>COUNTIF($N78:$AO78,"g")</f>
        <v>0</v>
      </c>
      <c r="AX78" s="98">
        <f>COUNTIF($N78:$AO78,"h")</f>
        <v>0</v>
      </c>
      <c r="AY78" s="98">
        <f>COUNTIF($N78:$AO78,"i")</f>
        <v>0</v>
      </c>
      <c r="AZ78" s="98">
        <f>COUNTIF($N78:$AO78,"j")</f>
        <v>0</v>
      </c>
      <c r="BA78" s="98">
        <f>COUNTIF($N78:$AO78,"k")</f>
        <v>0</v>
      </c>
      <c r="BB78" s="98">
        <f>COUNTIF($N78:$AO78,"l")</f>
        <v>0</v>
      </c>
      <c r="BC78" s="98">
        <f>COUNTIF($N78:$AO78,"m")</f>
        <v>0</v>
      </c>
      <c r="BD78" s="98">
        <f>COUNTIF($N78:$AO78,"n")</f>
        <v>0</v>
      </c>
      <c r="BE78" s="98">
        <f>COUNTIF($N78:$AO78,"o")</f>
        <v>0</v>
      </c>
      <c r="BF78" s="98" t="str">
        <f t="shared" ref="BF78" si="170">IF(AQ78&gt;0,($J78*AQ78*$F$14),"0")</f>
        <v>0</v>
      </c>
      <c r="BG78" s="98" t="str">
        <f t="shared" ref="BG78" si="171">IF(AR78&gt;0,($J78*AR78*$F$15),"0")</f>
        <v>0</v>
      </c>
      <c r="BH78" s="98" t="str">
        <f t="shared" ref="BH78" si="172">IF(AS78&gt;0,($J78*AS78*$F$16),"0")</f>
        <v>0</v>
      </c>
      <c r="BI78" s="98" t="str">
        <f t="shared" ref="BI78" si="173">IF(AT78&gt;0,($J78*AT78*$F$17),"0")</f>
        <v>0</v>
      </c>
      <c r="BJ78" s="98" t="str">
        <f t="shared" ref="BJ78" si="174">IF(AU78&gt;0,($J78*AU78*$F$17),"0")</f>
        <v>0</v>
      </c>
      <c r="BK78" s="98" t="str">
        <f t="shared" ref="BK78" si="175">IF(AV78&gt;0,($J78*AV78*$F$19),"0")</f>
        <v>0</v>
      </c>
      <c r="BL78" s="98" t="str">
        <f t="shared" ref="BL78" si="176">IF(AW78&gt;0,($J78*AW78*$F$20),"0")</f>
        <v>0</v>
      </c>
      <c r="BM78" s="98" t="str">
        <f t="shared" ref="BM78" si="177">IF(AX78&gt;0,($J78*AX78*$F$21),"0")</f>
        <v>0</v>
      </c>
      <c r="BN78" s="98" t="str">
        <f t="shared" ref="BN78" si="178">IF(AY78&gt;0,($J78*AY78*$F$22),"0")</f>
        <v>0</v>
      </c>
      <c r="BO78" s="98" t="str">
        <f t="shared" ref="BO78" si="179">IF(AZ78&gt;0,($J78*AZ78*$F$23),"0")</f>
        <v>0</v>
      </c>
      <c r="BP78" s="98" t="str">
        <f t="shared" ref="BP78" si="180">IF(BA78&gt;0,($J78*BA78*$F$24),"0")</f>
        <v>0</v>
      </c>
      <c r="BQ78" s="98" t="str">
        <f t="shared" ref="BQ78" si="181">IF(BB78&gt;0,($J78*BB78*$F$25),"0")</f>
        <v>0</v>
      </c>
      <c r="BR78" s="98" t="str">
        <f t="shared" ref="BR78" si="182">IF(BC78&gt;0,($J78*BC78*$F$26),"0")</f>
        <v>0</v>
      </c>
      <c r="BS78" s="98" t="str">
        <f t="shared" ref="BS78" si="183">IF(BD78&gt;0,($J78*BD78*$F$27),"0")</f>
        <v>0</v>
      </c>
      <c r="BT78" s="98" t="str">
        <f t="shared" ref="BT78" si="184">IF(BE78&gt;0,($J78*BE78*$F$28),"0")</f>
        <v>0</v>
      </c>
    </row>
    <row r="79" spans="1:72" ht="20.100000000000001" customHeight="1" thickBot="1" x14ac:dyDescent="0.35">
      <c r="A79" s="55"/>
      <c r="B79" s="90" t="s">
        <v>65</v>
      </c>
      <c r="C79" s="75">
        <v>0.75</v>
      </c>
      <c r="D79" s="191" t="s">
        <v>385</v>
      </c>
      <c r="E79" s="192"/>
      <c r="F79" s="192"/>
      <c r="G79" s="192"/>
      <c r="H79" s="193"/>
      <c r="I79" s="92"/>
      <c r="J79" s="92"/>
      <c r="K79" s="105"/>
      <c r="L79" s="13"/>
      <c r="N79" s="69"/>
      <c r="O79" s="69"/>
      <c r="P79" s="69"/>
      <c r="Q79" s="69"/>
      <c r="R79" s="70"/>
      <c r="S79" s="70"/>
      <c r="T79" s="69"/>
      <c r="U79" s="69"/>
      <c r="V79" s="69"/>
      <c r="W79" s="69"/>
      <c r="X79" s="69"/>
      <c r="Y79" s="70"/>
      <c r="Z79" s="70"/>
      <c r="AA79" s="69"/>
      <c r="AB79" s="69"/>
      <c r="AC79" s="69"/>
      <c r="AD79" s="69"/>
      <c r="AE79" s="69"/>
      <c r="AF79" s="70"/>
      <c r="AG79" s="70"/>
      <c r="AH79" s="69"/>
      <c r="AI79" s="69"/>
      <c r="AJ79" s="69"/>
      <c r="AK79" s="69"/>
      <c r="AL79" s="69"/>
      <c r="AM79" s="70"/>
      <c r="AN79" s="70"/>
      <c r="AO79" s="69"/>
      <c r="AP79" s="110"/>
      <c r="AQ79" s="98">
        <f>COUNTIF($N79:$AO79,"a")</f>
        <v>0</v>
      </c>
      <c r="AR79" s="98">
        <f>COUNTIF($N79:$AO79,"b")</f>
        <v>0</v>
      </c>
      <c r="AS79" s="98">
        <f>COUNTIF($N79:$AO79,"c")</f>
        <v>0</v>
      </c>
      <c r="AT79" s="98">
        <f>COUNTIF($N79:$AO79,"d")</f>
        <v>0</v>
      </c>
      <c r="AU79" s="98">
        <f>COUNTIF($N79:$AO79,"e")</f>
        <v>0</v>
      </c>
      <c r="AV79" s="98">
        <f>COUNTIF($N79:$AO79,"f")</f>
        <v>0</v>
      </c>
      <c r="AW79" s="98">
        <f>COUNTIF($N79:$AO79,"g")</f>
        <v>0</v>
      </c>
      <c r="AX79" s="98">
        <f>COUNTIF($N79:$AO79,"h")</f>
        <v>0</v>
      </c>
      <c r="AY79" s="98">
        <f>COUNTIF($N79:$AO79,"i")</f>
        <v>0</v>
      </c>
      <c r="AZ79" s="98">
        <f>COUNTIF($N79:$AO79,"j")</f>
        <v>0</v>
      </c>
      <c r="BA79" s="98">
        <f>COUNTIF($N79:$AO79,"k")</f>
        <v>0</v>
      </c>
      <c r="BB79" s="98">
        <f>COUNTIF($N79:$AO79,"l")</f>
        <v>0</v>
      </c>
      <c r="BC79" s="98">
        <f>COUNTIF($N79:$AO79,"m")</f>
        <v>0</v>
      </c>
      <c r="BD79" s="98">
        <f>COUNTIF($N79:$AO79,"n")</f>
        <v>0</v>
      </c>
      <c r="BE79" s="98">
        <f>COUNTIF($N79:$AO79,"o")</f>
        <v>0</v>
      </c>
      <c r="BF79" s="98" t="str">
        <f t="shared" si="136"/>
        <v>0</v>
      </c>
      <c r="BG79" s="98" t="str">
        <f t="shared" si="137"/>
        <v>0</v>
      </c>
      <c r="BH79" s="98" t="str">
        <f t="shared" si="138"/>
        <v>0</v>
      </c>
      <c r="BI79" s="98" t="str">
        <f t="shared" si="139"/>
        <v>0</v>
      </c>
      <c r="BJ79" s="98" t="str">
        <f t="shared" si="140"/>
        <v>0</v>
      </c>
      <c r="BK79" s="98" t="str">
        <f t="shared" si="141"/>
        <v>0</v>
      </c>
      <c r="BL79" s="98" t="str">
        <f t="shared" si="142"/>
        <v>0</v>
      </c>
      <c r="BM79" s="98" t="str">
        <f t="shared" si="143"/>
        <v>0</v>
      </c>
      <c r="BN79" s="98" t="str">
        <f t="shared" si="144"/>
        <v>0</v>
      </c>
      <c r="BO79" s="98" t="str">
        <f t="shared" si="145"/>
        <v>0</v>
      </c>
      <c r="BP79" s="98" t="str">
        <f t="shared" si="146"/>
        <v>0</v>
      </c>
      <c r="BQ79" s="98" t="str">
        <f t="shared" si="147"/>
        <v>0</v>
      </c>
      <c r="BR79" s="98" t="str">
        <f t="shared" si="148"/>
        <v>0</v>
      </c>
      <c r="BS79" s="98" t="str">
        <f t="shared" si="149"/>
        <v>0</v>
      </c>
      <c r="BT79" s="98" t="str">
        <f t="shared" si="150"/>
        <v>0</v>
      </c>
    </row>
    <row r="80" spans="1:72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Total'!$F$39</f>
        <v>139.4</v>
      </c>
      <c r="K80" s="105">
        <f t="shared" ref="K80" si="185">SUM(AQ80:BE80)</f>
        <v>0</v>
      </c>
      <c r="L80" s="13">
        <f t="shared" ref="L80" si="186">SUM(BF80:BT80)</f>
        <v>0</v>
      </c>
      <c r="N80" s="71"/>
      <c r="O80" s="71"/>
      <c r="P80" s="71"/>
      <c r="Q80" s="71"/>
      <c r="R80" s="70"/>
      <c r="S80" s="70"/>
      <c r="T80" s="71"/>
      <c r="U80" s="71"/>
      <c r="V80" s="71"/>
      <c r="W80" s="71"/>
      <c r="X80" s="71"/>
      <c r="Y80" s="70"/>
      <c r="Z80" s="70"/>
      <c r="AA80" s="71"/>
      <c r="AB80" s="71"/>
      <c r="AC80" s="71"/>
      <c r="AD80" s="71"/>
      <c r="AE80" s="71"/>
      <c r="AF80" s="70"/>
      <c r="AG80" s="70"/>
      <c r="AH80" s="71"/>
      <c r="AI80" s="71"/>
      <c r="AJ80" s="71"/>
      <c r="AK80" s="71"/>
      <c r="AL80" s="71"/>
      <c r="AM80" s="70"/>
      <c r="AN80" s="70"/>
      <c r="AO80" s="71"/>
      <c r="AP80" s="110"/>
      <c r="AQ80" s="98">
        <f>COUNTIF($N80:$AO80,"a")</f>
        <v>0</v>
      </c>
      <c r="AR80" s="98">
        <f>COUNTIF($N80:$AO80,"b")</f>
        <v>0</v>
      </c>
      <c r="AS80" s="98">
        <f>COUNTIF($N80:$AO80,"c")</f>
        <v>0</v>
      </c>
      <c r="AT80" s="98">
        <f>COUNTIF($N80:$AO80,"d")</f>
        <v>0</v>
      </c>
      <c r="AU80" s="98">
        <f>COUNTIF($N80:$AO80,"e")</f>
        <v>0</v>
      </c>
      <c r="AV80" s="98">
        <f>COUNTIF($N80:$AO80,"f")</f>
        <v>0</v>
      </c>
      <c r="AW80" s="98">
        <f>COUNTIF($N80:$AO80,"g")</f>
        <v>0</v>
      </c>
      <c r="AX80" s="98">
        <f>COUNTIF($N80:$AO80,"h")</f>
        <v>0</v>
      </c>
      <c r="AY80" s="98">
        <f>COUNTIF($N80:$AO80,"i")</f>
        <v>0</v>
      </c>
      <c r="AZ80" s="98">
        <f>COUNTIF($N80:$AO80,"j")</f>
        <v>0</v>
      </c>
      <c r="BA80" s="98">
        <f>COUNTIF($N80:$AO80,"k")</f>
        <v>0</v>
      </c>
      <c r="BB80" s="98">
        <f>COUNTIF($N80:$AO80,"l")</f>
        <v>0</v>
      </c>
      <c r="BC80" s="98">
        <f>COUNTIF($N80:$AO80,"m")</f>
        <v>0</v>
      </c>
      <c r="BD80" s="98">
        <f>COUNTIF($N80:$AO80,"n")</f>
        <v>0</v>
      </c>
      <c r="BE80" s="98">
        <f>COUNTIF($N80:$AO80,"o")</f>
        <v>0</v>
      </c>
      <c r="BF80" s="98" t="str">
        <f t="shared" si="136"/>
        <v>0</v>
      </c>
      <c r="BG80" s="98" t="str">
        <f t="shared" si="137"/>
        <v>0</v>
      </c>
      <c r="BH80" s="98" t="str">
        <f t="shared" si="138"/>
        <v>0</v>
      </c>
      <c r="BI80" s="98" t="str">
        <f t="shared" si="139"/>
        <v>0</v>
      </c>
      <c r="BJ80" s="98" t="str">
        <f t="shared" si="140"/>
        <v>0</v>
      </c>
      <c r="BK80" s="98" t="str">
        <f t="shared" si="141"/>
        <v>0</v>
      </c>
      <c r="BL80" s="98" t="str">
        <f t="shared" si="142"/>
        <v>0</v>
      </c>
      <c r="BM80" s="98" t="str">
        <f t="shared" si="143"/>
        <v>0</v>
      </c>
      <c r="BN80" s="98" t="str">
        <f t="shared" si="144"/>
        <v>0</v>
      </c>
      <c r="BO80" s="98" t="str">
        <f t="shared" si="145"/>
        <v>0</v>
      </c>
      <c r="BP80" s="98" t="str">
        <f t="shared" si="146"/>
        <v>0</v>
      </c>
      <c r="BQ80" s="98" t="str">
        <f t="shared" si="147"/>
        <v>0</v>
      </c>
      <c r="BR80" s="98" t="str">
        <f t="shared" si="148"/>
        <v>0</v>
      </c>
      <c r="BS80" s="98" t="str">
        <f t="shared" si="149"/>
        <v>0</v>
      </c>
      <c r="BT80" s="98" t="str">
        <f t="shared" si="150"/>
        <v>0</v>
      </c>
    </row>
    <row r="81" spans="1:72" ht="20.100000000000001" customHeight="1" thickBot="1" x14ac:dyDescent="0.35">
      <c r="A81" s="55"/>
      <c r="B81" s="75" t="s">
        <v>65</v>
      </c>
      <c r="C81" s="75">
        <v>0.77083333333333337</v>
      </c>
      <c r="D81" s="191" t="s">
        <v>385</v>
      </c>
      <c r="E81" s="192"/>
      <c r="F81" s="192"/>
      <c r="G81" s="192"/>
      <c r="H81" s="193"/>
      <c r="I81" s="92"/>
      <c r="J81" s="92"/>
      <c r="K81" s="105"/>
      <c r="L81" s="13"/>
      <c r="N81" s="69"/>
      <c r="O81" s="69"/>
      <c r="P81" s="69"/>
      <c r="Q81" s="69"/>
      <c r="R81" s="70"/>
      <c r="S81" s="70"/>
      <c r="T81" s="69"/>
      <c r="U81" s="69"/>
      <c r="V81" s="69"/>
      <c r="W81" s="69"/>
      <c r="X81" s="69"/>
      <c r="Y81" s="70"/>
      <c r="Z81" s="70"/>
      <c r="AA81" s="69"/>
      <c r="AB81" s="69"/>
      <c r="AC81" s="69"/>
      <c r="AD81" s="69"/>
      <c r="AE81" s="69"/>
      <c r="AF81" s="70"/>
      <c r="AG81" s="70"/>
      <c r="AH81" s="69"/>
      <c r="AI81" s="69"/>
      <c r="AJ81" s="69"/>
      <c r="AK81" s="69"/>
      <c r="AL81" s="69"/>
      <c r="AM81" s="70"/>
      <c r="AN81" s="70"/>
      <c r="AO81" s="69"/>
      <c r="AP81" s="110"/>
      <c r="AQ81" s="98">
        <f>COUNTIF($N81:$AO81,"a")</f>
        <v>0</v>
      </c>
      <c r="AR81" s="98">
        <f>COUNTIF($N81:$AO81,"b")</f>
        <v>0</v>
      </c>
      <c r="AS81" s="98">
        <f>COUNTIF($N81:$AO81,"c")</f>
        <v>0</v>
      </c>
      <c r="AT81" s="98">
        <f>COUNTIF($N81:$AO81,"d")</f>
        <v>0</v>
      </c>
      <c r="AU81" s="98">
        <f>COUNTIF($N81:$AO81,"e")</f>
        <v>0</v>
      </c>
      <c r="AV81" s="98">
        <f>COUNTIF($N81:$AO81,"f")</f>
        <v>0</v>
      </c>
      <c r="AW81" s="98">
        <f>COUNTIF($N81:$AO81,"g")</f>
        <v>0</v>
      </c>
      <c r="AX81" s="98">
        <f>COUNTIF($N81:$AO81,"h")</f>
        <v>0</v>
      </c>
      <c r="AY81" s="98">
        <f>COUNTIF($N81:$AO81,"i")</f>
        <v>0</v>
      </c>
      <c r="AZ81" s="98">
        <f>COUNTIF($N81:$AO81,"j")</f>
        <v>0</v>
      </c>
      <c r="BA81" s="98">
        <f>COUNTIF($N81:$AO81,"k")</f>
        <v>0</v>
      </c>
      <c r="BB81" s="98">
        <f>COUNTIF($N81:$AO81,"l")</f>
        <v>0</v>
      </c>
      <c r="BC81" s="98">
        <f>COUNTIF($N81:$AO81,"m")</f>
        <v>0</v>
      </c>
      <c r="BD81" s="98">
        <f>COUNTIF($N81:$AO81,"n")</f>
        <v>0</v>
      </c>
      <c r="BE81" s="98">
        <f>COUNTIF($N81:$AO81,"o")</f>
        <v>0</v>
      </c>
      <c r="BF81" s="98" t="str">
        <f t="shared" si="136"/>
        <v>0</v>
      </c>
      <c r="BG81" s="98" t="str">
        <f t="shared" si="137"/>
        <v>0</v>
      </c>
      <c r="BH81" s="98" t="str">
        <f t="shared" si="138"/>
        <v>0</v>
      </c>
      <c r="BI81" s="98" t="str">
        <f t="shared" si="139"/>
        <v>0</v>
      </c>
      <c r="BJ81" s="98" t="str">
        <f t="shared" si="140"/>
        <v>0</v>
      </c>
      <c r="BK81" s="98" t="str">
        <f t="shared" si="141"/>
        <v>0</v>
      </c>
      <c r="BL81" s="98" t="str">
        <f t="shared" si="142"/>
        <v>0</v>
      </c>
      <c r="BM81" s="98" t="str">
        <f t="shared" si="143"/>
        <v>0</v>
      </c>
      <c r="BN81" s="98" t="str">
        <f t="shared" si="144"/>
        <v>0</v>
      </c>
      <c r="BO81" s="98" t="str">
        <f t="shared" si="145"/>
        <v>0</v>
      </c>
      <c r="BP81" s="98" t="str">
        <f t="shared" si="146"/>
        <v>0</v>
      </c>
      <c r="BQ81" s="98" t="str">
        <f t="shared" si="147"/>
        <v>0</v>
      </c>
      <c r="BR81" s="98" t="str">
        <f t="shared" si="148"/>
        <v>0</v>
      </c>
      <c r="BS81" s="98" t="str">
        <f t="shared" si="149"/>
        <v>0</v>
      </c>
      <c r="BT81" s="98" t="str">
        <f t="shared" si="150"/>
        <v>0</v>
      </c>
    </row>
    <row r="82" spans="1:72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370</v>
      </c>
      <c r="E82" s="95" t="s">
        <v>371</v>
      </c>
      <c r="F82" s="95" t="s">
        <v>372</v>
      </c>
      <c r="G82" s="95" t="s">
        <v>373</v>
      </c>
      <c r="H82" s="95" t="s">
        <v>374</v>
      </c>
      <c r="I82" s="88">
        <v>259</v>
      </c>
      <c r="J82" s="88">
        <f>$I82*'Campaign Total'!$F$39</f>
        <v>220.15</v>
      </c>
      <c r="K82" s="105">
        <f t="shared" ref="K82" si="187">SUM(AQ82:BE82)</f>
        <v>0</v>
      </c>
      <c r="L82" s="13">
        <f t="shared" ref="L82" si="188">SUM(BF82:BT82)</f>
        <v>0</v>
      </c>
      <c r="N82" s="71"/>
      <c r="O82" s="71"/>
      <c r="P82" s="71"/>
      <c r="Q82" s="71"/>
      <c r="R82" s="70"/>
      <c r="S82" s="70"/>
      <c r="T82" s="71"/>
      <c r="U82" s="71"/>
      <c r="V82" s="71"/>
      <c r="W82" s="71"/>
      <c r="X82" s="71"/>
      <c r="Y82" s="70"/>
      <c r="Z82" s="70"/>
      <c r="AA82" s="71"/>
      <c r="AB82" s="71"/>
      <c r="AC82" s="71"/>
      <c r="AD82" s="71"/>
      <c r="AE82" s="71"/>
      <c r="AF82" s="70"/>
      <c r="AG82" s="70"/>
      <c r="AH82" s="71"/>
      <c r="AI82" s="71"/>
      <c r="AJ82" s="71"/>
      <c r="AK82" s="71"/>
      <c r="AL82" s="71"/>
      <c r="AM82" s="70"/>
      <c r="AN82" s="70"/>
      <c r="AO82" s="71"/>
      <c r="AP82" s="110"/>
      <c r="AQ82" s="98">
        <f>COUNTIF($N82:$AO82,"a")</f>
        <v>0</v>
      </c>
      <c r="AR82" s="98">
        <f>COUNTIF($N82:$AO82,"b")</f>
        <v>0</v>
      </c>
      <c r="AS82" s="98">
        <f>COUNTIF($N82:$AO82,"c")</f>
        <v>0</v>
      </c>
      <c r="AT82" s="98">
        <f>COUNTIF($N82:$AO82,"d")</f>
        <v>0</v>
      </c>
      <c r="AU82" s="98">
        <f>COUNTIF($N82:$AO82,"e")</f>
        <v>0</v>
      </c>
      <c r="AV82" s="98">
        <f>COUNTIF($N82:$AO82,"f")</f>
        <v>0</v>
      </c>
      <c r="AW82" s="98">
        <f>COUNTIF($N82:$AO82,"g")</f>
        <v>0</v>
      </c>
      <c r="AX82" s="98">
        <f>COUNTIF($N82:$AO82,"h")</f>
        <v>0</v>
      </c>
      <c r="AY82" s="98">
        <f>COUNTIF($N82:$AO82,"i")</f>
        <v>0</v>
      </c>
      <c r="AZ82" s="98">
        <f>COUNTIF($N82:$AO82,"j")</f>
        <v>0</v>
      </c>
      <c r="BA82" s="98">
        <f>COUNTIF($N82:$AO82,"k")</f>
        <v>0</v>
      </c>
      <c r="BB82" s="98">
        <f>COUNTIF($N82:$AO82,"l")</f>
        <v>0</v>
      </c>
      <c r="BC82" s="98">
        <f>COUNTIF($N82:$AO82,"m")</f>
        <v>0</v>
      </c>
      <c r="BD82" s="98">
        <f>COUNTIF($N82:$AO82,"n")</f>
        <v>0</v>
      </c>
      <c r="BE82" s="98">
        <f>COUNTIF($N82:$AO82,"o")</f>
        <v>0</v>
      </c>
      <c r="BF82" s="98" t="str">
        <f t="shared" ref="BF82:BF83" si="189">IF(AQ82&gt;0,($J82*AQ82*$F$14),"0")</f>
        <v>0</v>
      </c>
      <c r="BG82" s="98" t="str">
        <f t="shared" ref="BG82:BG83" si="190">IF(AR82&gt;0,($J82*AR82*$F$15),"0")</f>
        <v>0</v>
      </c>
      <c r="BH82" s="98" t="str">
        <f t="shared" ref="BH82:BH83" si="191">IF(AS82&gt;0,($J82*AS82*$F$16),"0")</f>
        <v>0</v>
      </c>
      <c r="BI82" s="98" t="str">
        <f t="shared" ref="BI82:BI83" si="192">IF(AT82&gt;0,($J82*AT82*$F$17),"0")</f>
        <v>0</v>
      </c>
      <c r="BJ82" s="98" t="str">
        <f t="shared" ref="BJ82:BJ83" si="193">IF(AU82&gt;0,($J82*AU82*$F$17),"0")</f>
        <v>0</v>
      </c>
      <c r="BK82" s="98" t="str">
        <f t="shared" ref="BK82:BK83" si="194">IF(AV82&gt;0,($J82*AV82*$F$19),"0")</f>
        <v>0</v>
      </c>
      <c r="BL82" s="98" t="str">
        <f t="shared" ref="BL82:BL83" si="195">IF(AW82&gt;0,($J82*AW82*$F$20),"0")</f>
        <v>0</v>
      </c>
      <c r="BM82" s="98" t="str">
        <f t="shared" ref="BM82:BM83" si="196">IF(AX82&gt;0,($J82*AX82*$F$21),"0")</f>
        <v>0</v>
      </c>
      <c r="BN82" s="98" t="str">
        <f t="shared" ref="BN82:BN83" si="197">IF(AY82&gt;0,($J82*AY82*$F$22),"0")</f>
        <v>0</v>
      </c>
      <c r="BO82" s="98" t="str">
        <f t="shared" ref="BO82:BO83" si="198">IF(AZ82&gt;0,($J82*AZ82*$F$23),"0")</f>
        <v>0</v>
      </c>
      <c r="BP82" s="98" t="str">
        <f t="shared" ref="BP82:BP83" si="199">IF(BA82&gt;0,($J82*BA82*$F$24),"0")</f>
        <v>0</v>
      </c>
      <c r="BQ82" s="98" t="str">
        <f t="shared" ref="BQ82:BQ83" si="200">IF(BB82&gt;0,($J82*BB82*$F$25),"0")</f>
        <v>0</v>
      </c>
      <c r="BR82" s="98" t="str">
        <f t="shared" ref="BR82:BR83" si="201">IF(BC82&gt;0,($J82*BC82*$F$26),"0")</f>
        <v>0</v>
      </c>
      <c r="BS82" s="98" t="str">
        <f t="shared" ref="BS82:BS83" si="202">IF(BD82&gt;0,($J82*BD82*$F$27),"0")</f>
        <v>0</v>
      </c>
      <c r="BT82" s="98" t="str">
        <f t="shared" ref="BT82:BT83" si="203">IF(BE82&gt;0,($J82*BE82*$F$28),"0")</f>
        <v>0</v>
      </c>
    </row>
    <row r="83" spans="1:72" ht="20.100000000000001" customHeight="1" thickBot="1" x14ac:dyDescent="0.35">
      <c r="A83" s="55"/>
      <c r="B83" s="75" t="s">
        <v>65</v>
      </c>
      <c r="C83" s="165">
        <v>0.79166666666666663</v>
      </c>
      <c r="D83" s="194" t="s">
        <v>308</v>
      </c>
      <c r="E83" s="195"/>
      <c r="F83" s="195"/>
      <c r="G83" s="195"/>
      <c r="H83" s="196"/>
      <c r="I83" s="92"/>
      <c r="J83" s="92"/>
      <c r="K83" s="105"/>
      <c r="L83" s="13"/>
      <c r="N83" s="69"/>
      <c r="O83" s="69"/>
      <c r="P83" s="69"/>
      <c r="Q83" s="69"/>
      <c r="R83" s="70"/>
      <c r="S83" s="70"/>
      <c r="T83" s="69"/>
      <c r="U83" s="69"/>
      <c r="V83" s="69"/>
      <c r="W83" s="69"/>
      <c r="X83" s="69"/>
      <c r="Y83" s="70"/>
      <c r="Z83" s="70"/>
      <c r="AA83" s="69"/>
      <c r="AB83" s="69"/>
      <c r="AC83" s="69"/>
      <c r="AD83" s="69"/>
      <c r="AE83" s="69"/>
      <c r="AF83" s="70"/>
      <c r="AG83" s="70"/>
      <c r="AH83" s="69"/>
      <c r="AI83" s="69"/>
      <c r="AJ83" s="69"/>
      <c r="AK83" s="69"/>
      <c r="AL83" s="69"/>
      <c r="AM83" s="70"/>
      <c r="AN83" s="70"/>
      <c r="AO83" s="69"/>
      <c r="AP83" s="110"/>
      <c r="AQ83" s="98">
        <f>COUNTIF($N83:$AO83,"a")</f>
        <v>0</v>
      </c>
      <c r="AR83" s="98">
        <f>COUNTIF($N83:$AO83,"b")</f>
        <v>0</v>
      </c>
      <c r="AS83" s="98">
        <f>COUNTIF($N83:$AO83,"c")</f>
        <v>0</v>
      </c>
      <c r="AT83" s="98">
        <f>COUNTIF($N83:$AO83,"d")</f>
        <v>0</v>
      </c>
      <c r="AU83" s="98">
        <f>COUNTIF($N83:$AO83,"e")</f>
        <v>0</v>
      </c>
      <c r="AV83" s="98">
        <f>COUNTIF($N83:$AO83,"f")</f>
        <v>0</v>
      </c>
      <c r="AW83" s="98">
        <f>COUNTIF($N83:$AO83,"g")</f>
        <v>0</v>
      </c>
      <c r="AX83" s="98">
        <f>COUNTIF($N83:$AO83,"h")</f>
        <v>0</v>
      </c>
      <c r="AY83" s="98">
        <f>COUNTIF($N83:$AO83,"i")</f>
        <v>0</v>
      </c>
      <c r="AZ83" s="98">
        <f>COUNTIF($N83:$AO83,"j")</f>
        <v>0</v>
      </c>
      <c r="BA83" s="98">
        <f>COUNTIF($N83:$AO83,"k")</f>
        <v>0</v>
      </c>
      <c r="BB83" s="98">
        <f>COUNTIF($N83:$AO83,"l")</f>
        <v>0</v>
      </c>
      <c r="BC83" s="98">
        <f>COUNTIF($N83:$AO83,"m")</f>
        <v>0</v>
      </c>
      <c r="BD83" s="98">
        <f>COUNTIF($N83:$AO83,"n")</f>
        <v>0</v>
      </c>
      <c r="BE83" s="98">
        <f>COUNTIF($N83:$AO83,"o")</f>
        <v>0</v>
      </c>
      <c r="BF83" s="98" t="str">
        <f t="shared" si="189"/>
        <v>0</v>
      </c>
      <c r="BG83" s="98" t="str">
        <f t="shared" si="190"/>
        <v>0</v>
      </c>
      <c r="BH83" s="98" t="str">
        <f t="shared" si="191"/>
        <v>0</v>
      </c>
      <c r="BI83" s="98" t="str">
        <f t="shared" si="192"/>
        <v>0</v>
      </c>
      <c r="BJ83" s="98" t="str">
        <f t="shared" si="193"/>
        <v>0</v>
      </c>
      <c r="BK83" s="98" t="str">
        <f t="shared" si="194"/>
        <v>0</v>
      </c>
      <c r="BL83" s="98" t="str">
        <f t="shared" si="195"/>
        <v>0</v>
      </c>
      <c r="BM83" s="98" t="str">
        <f t="shared" si="196"/>
        <v>0</v>
      </c>
      <c r="BN83" s="98" t="str">
        <f t="shared" si="197"/>
        <v>0</v>
      </c>
      <c r="BO83" s="98" t="str">
        <f t="shared" si="198"/>
        <v>0</v>
      </c>
      <c r="BP83" s="98" t="str">
        <f t="shared" si="199"/>
        <v>0</v>
      </c>
      <c r="BQ83" s="98" t="str">
        <f t="shared" si="200"/>
        <v>0</v>
      </c>
      <c r="BR83" s="98" t="str">
        <f t="shared" si="201"/>
        <v>0</v>
      </c>
      <c r="BS83" s="98" t="str">
        <f t="shared" si="202"/>
        <v>0</v>
      </c>
      <c r="BT83" s="98" t="str">
        <f t="shared" si="203"/>
        <v>0</v>
      </c>
    </row>
    <row r="84" spans="1:72" ht="20.100000000000001" customHeight="1" thickBot="1" x14ac:dyDescent="0.35">
      <c r="A84" s="55"/>
      <c r="B84" s="75" t="s">
        <v>65</v>
      </c>
      <c r="C84" s="165">
        <v>0.8125</v>
      </c>
      <c r="D84" s="194" t="s">
        <v>375</v>
      </c>
      <c r="E84" s="195"/>
      <c r="F84" s="195"/>
      <c r="G84" s="195"/>
      <c r="H84" s="196"/>
      <c r="I84" s="92"/>
      <c r="J84" s="92"/>
      <c r="K84" s="105"/>
      <c r="L84" s="13"/>
      <c r="N84" s="69"/>
      <c r="O84" s="69"/>
      <c r="P84" s="69"/>
      <c r="Q84" s="69"/>
      <c r="R84" s="70"/>
      <c r="S84" s="70"/>
      <c r="T84" s="69"/>
      <c r="U84" s="69"/>
      <c r="V84" s="69"/>
      <c r="W84" s="69"/>
      <c r="X84" s="69"/>
      <c r="Y84" s="70"/>
      <c r="Z84" s="70"/>
      <c r="AA84" s="69"/>
      <c r="AB84" s="69"/>
      <c r="AC84" s="69"/>
      <c r="AD84" s="69"/>
      <c r="AE84" s="69"/>
      <c r="AF84" s="70"/>
      <c r="AG84" s="70"/>
      <c r="AH84" s="69"/>
      <c r="AI84" s="69"/>
      <c r="AJ84" s="69"/>
      <c r="AK84" s="69"/>
      <c r="AL84" s="69"/>
      <c r="AM84" s="70"/>
      <c r="AN84" s="70"/>
      <c r="AO84" s="69"/>
      <c r="AP84" s="110"/>
      <c r="AQ84" s="98">
        <f>COUNTIF($N84:$AO84,"a")</f>
        <v>0</v>
      </c>
      <c r="AR84" s="98">
        <f>COUNTIF($N84:$AO84,"b")</f>
        <v>0</v>
      </c>
      <c r="AS84" s="98">
        <f>COUNTIF($N84:$AO84,"c")</f>
        <v>0</v>
      </c>
      <c r="AT84" s="98">
        <f>COUNTIF($N84:$AO84,"d")</f>
        <v>0</v>
      </c>
      <c r="AU84" s="98">
        <f>COUNTIF($N84:$AO84,"e")</f>
        <v>0</v>
      </c>
      <c r="AV84" s="98">
        <f>COUNTIF($N84:$AO84,"f")</f>
        <v>0</v>
      </c>
      <c r="AW84" s="98">
        <f>COUNTIF($N84:$AO84,"g")</f>
        <v>0</v>
      </c>
      <c r="AX84" s="98">
        <f>COUNTIF($N84:$AO84,"h")</f>
        <v>0</v>
      </c>
      <c r="AY84" s="98">
        <f>COUNTIF($N84:$AO84,"i")</f>
        <v>0</v>
      </c>
      <c r="AZ84" s="98">
        <f>COUNTIF($N84:$AO84,"j")</f>
        <v>0</v>
      </c>
      <c r="BA84" s="98">
        <f>COUNTIF($N84:$AO84,"k")</f>
        <v>0</v>
      </c>
      <c r="BB84" s="98">
        <f>COUNTIF($N84:$AO84,"l")</f>
        <v>0</v>
      </c>
      <c r="BC84" s="98">
        <f>COUNTIF($N84:$AO84,"m")</f>
        <v>0</v>
      </c>
      <c r="BD84" s="98">
        <f>COUNTIF($N84:$AO84,"n")</f>
        <v>0</v>
      </c>
      <c r="BE84" s="98">
        <f>COUNTIF($N84:$AO84,"o")</f>
        <v>0</v>
      </c>
      <c r="BF84" s="98" t="str">
        <f t="shared" ref="BF84" si="204">IF(AQ84&gt;0,($J84*AQ84*$F$14),"0")</f>
        <v>0</v>
      </c>
      <c r="BG84" s="98" t="str">
        <f t="shared" ref="BG84" si="205">IF(AR84&gt;0,($J84*AR84*$F$15),"0")</f>
        <v>0</v>
      </c>
      <c r="BH84" s="98" t="str">
        <f t="shared" ref="BH84" si="206">IF(AS84&gt;0,($J84*AS84*$F$16),"0")</f>
        <v>0</v>
      </c>
      <c r="BI84" s="98" t="str">
        <f t="shared" ref="BI84" si="207">IF(AT84&gt;0,($J84*AT84*$F$17),"0")</f>
        <v>0</v>
      </c>
      <c r="BJ84" s="98" t="str">
        <f t="shared" ref="BJ84" si="208">IF(AU84&gt;0,($J84*AU84*$F$17),"0")</f>
        <v>0</v>
      </c>
      <c r="BK84" s="98" t="str">
        <f t="shared" ref="BK84" si="209">IF(AV84&gt;0,($J84*AV84*$F$19),"0")</f>
        <v>0</v>
      </c>
      <c r="BL84" s="98" t="str">
        <f t="shared" ref="BL84" si="210">IF(AW84&gt;0,($J84*AW84*$F$20),"0")</f>
        <v>0</v>
      </c>
      <c r="BM84" s="98" t="str">
        <f t="shared" ref="BM84" si="211">IF(AX84&gt;0,($J84*AX84*$F$21),"0")</f>
        <v>0</v>
      </c>
      <c r="BN84" s="98" t="str">
        <f t="shared" ref="BN84" si="212">IF(AY84&gt;0,($J84*AY84*$F$22),"0")</f>
        <v>0</v>
      </c>
      <c r="BO84" s="98" t="str">
        <f t="shared" ref="BO84" si="213">IF(AZ84&gt;0,($J84*AZ84*$F$23),"0")</f>
        <v>0</v>
      </c>
      <c r="BP84" s="98" t="str">
        <f t="shared" ref="BP84" si="214">IF(BA84&gt;0,($J84*BA84*$F$24),"0")</f>
        <v>0</v>
      </c>
      <c r="BQ84" s="98" t="str">
        <f t="shared" ref="BQ84" si="215">IF(BB84&gt;0,($J84*BB84*$F$25),"0")</f>
        <v>0</v>
      </c>
      <c r="BR84" s="98" t="str">
        <f t="shared" ref="BR84" si="216">IF(BC84&gt;0,($J84*BC84*$F$26),"0")</f>
        <v>0</v>
      </c>
      <c r="BS84" s="98" t="str">
        <f t="shared" ref="BS84" si="217">IF(BD84&gt;0,($J84*BD84*$F$27),"0")</f>
        <v>0</v>
      </c>
      <c r="BT84" s="98" t="str">
        <f t="shared" ref="BT84" si="218">IF(BE84&gt;0,($J84*BE84*$F$28),"0")</f>
        <v>0</v>
      </c>
    </row>
    <row r="85" spans="1:72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Total'!$F$39</f>
        <v>147.9</v>
      </c>
      <c r="K85" s="105">
        <f t="shared" si="23"/>
        <v>0</v>
      </c>
      <c r="L85" s="13">
        <f t="shared" si="24"/>
        <v>0</v>
      </c>
      <c r="N85" s="71"/>
      <c r="O85" s="71"/>
      <c r="P85" s="71"/>
      <c r="Q85" s="71"/>
      <c r="R85" s="15"/>
      <c r="S85" s="15"/>
      <c r="T85" s="71"/>
      <c r="U85" s="71"/>
      <c r="V85" s="71"/>
      <c r="W85" s="71"/>
      <c r="X85" s="71"/>
      <c r="Y85" s="15"/>
      <c r="Z85" s="15"/>
      <c r="AA85" s="71"/>
      <c r="AB85" s="71"/>
      <c r="AC85" s="71"/>
      <c r="AD85" s="71"/>
      <c r="AE85" s="71"/>
      <c r="AF85" s="15"/>
      <c r="AG85" s="15"/>
      <c r="AH85" s="71"/>
      <c r="AI85" s="71"/>
      <c r="AJ85" s="71"/>
      <c r="AK85" s="71"/>
      <c r="AL85" s="71"/>
      <c r="AM85" s="15"/>
      <c r="AN85" s="15"/>
      <c r="AO85" s="71"/>
      <c r="AQ85" s="98">
        <f>COUNTIF($N85:$AO85,"a")</f>
        <v>0</v>
      </c>
      <c r="AR85" s="98">
        <f>COUNTIF($N85:$AO85,"b")</f>
        <v>0</v>
      </c>
      <c r="AS85" s="98">
        <f>COUNTIF($N85:$AO85,"c")</f>
        <v>0</v>
      </c>
      <c r="AT85" s="98">
        <f>COUNTIF($N85:$AO85,"d")</f>
        <v>0</v>
      </c>
      <c r="AU85" s="98">
        <f>COUNTIF($N85:$AO85,"e")</f>
        <v>0</v>
      </c>
      <c r="AV85" s="98">
        <f>COUNTIF($N85:$AO85,"f")</f>
        <v>0</v>
      </c>
      <c r="AW85" s="98">
        <f>COUNTIF($N85:$AO85,"g")</f>
        <v>0</v>
      </c>
      <c r="AX85" s="98">
        <f>COUNTIF($N85:$AO85,"h")</f>
        <v>0</v>
      </c>
      <c r="AY85" s="98">
        <f>COUNTIF($N85:$AO85,"i")</f>
        <v>0</v>
      </c>
      <c r="AZ85" s="98">
        <f>COUNTIF($N85:$AO85,"j")</f>
        <v>0</v>
      </c>
      <c r="BA85" s="98">
        <f>COUNTIF($N85:$AO85,"k")</f>
        <v>0</v>
      </c>
      <c r="BB85" s="98">
        <f>COUNTIF($N85:$AO85,"l")</f>
        <v>0</v>
      </c>
      <c r="BC85" s="98">
        <f>COUNTIF($N85:$AO85,"m")</f>
        <v>0</v>
      </c>
      <c r="BD85" s="98">
        <f>COUNTIF($N85:$AO85,"n")</f>
        <v>0</v>
      </c>
      <c r="BE85" s="98">
        <f>COUNTIF($N85:$AO85,"o")</f>
        <v>0</v>
      </c>
      <c r="BF85" s="98" t="str">
        <f t="shared" si="136"/>
        <v>0</v>
      </c>
      <c r="BG85" s="98" t="str">
        <f t="shared" si="137"/>
        <v>0</v>
      </c>
      <c r="BH85" s="98" t="str">
        <f t="shared" si="138"/>
        <v>0</v>
      </c>
      <c r="BI85" s="98" t="str">
        <f t="shared" si="139"/>
        <v>0</v>
      </c>
      <c r="BJ85" s="98" t="str">
        <f t="shared" si="140"/>
        <v>0</v>
      </c>
      <c r="BK85" s="98" t="str">
        <f t="shared" si="141"/>
        <v>0</v>
      </c>
      <c r="BL85" s="98" t="str">
        <f t="shared" si="142"/>
        <v>0</v>
      </c>
      <c r="BM85" s="98" t="str">
        <f t="shared" si="143"/>
        <v>0</v>
      </c>
      <c r="BN85" s="98" t="str">
        <f t="shared" si="144"/>
        <v>0</v>
      </c>
      <c r="BO85" s="98" t="str">
        <f t="shared" si="145"/>
        <v>0</v>
      </c>
      <c r="BP85" s="98" t="str">
        <f t="shared" si="146"/>
        <v>0</v>
      </c>
      <c r="BQ85" s="98" t="str">
        <f t="shared" si="147"/>
        <v>0</v>
      </c>
      <c r="BR85" s="98" t="str">
        <f t="shared" si="148"/>
        <v>0</v>
      </c>
      <c r="BS85" s="98" t="str">
        <f t="shared" si="149"/>
        <v>0</v>
      </c>
      <c r="BT85" s="98" t="str">
        <f t="shared" si="150"/>
        <v>0</v>
      </c>
    </row>
    <row r="86" spans="1:72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345</v>
      </c>
      <c r="E86" s="194" t="s">
        <v>331</v>
      </c>
      <c r="F86" s="195"/>
      <c r="G86" s="195"/>
      <c r="H86" s="196"/>
      <c r="I86" s="92"/>
      <c r="J86" s="92"/>
      <c r="K86" s="105"/>
      <c r="L86" s="13"/>
      <c r="N86" s="69"/>
      <c r="O86" s="69"/>
      <c r="P86" s="69"/>
      <c r="Q86" s="69"/>
      <c r="R86" s="70"/>
      <c r="S86" s="70"/>
      <c r="T86" s="69"/>
      <c r="U86" s="69"/>
      <c r="V86" s="69"/>
      <c r="W86" s="69"/>
      <c r="X86" s="69"/>
      <c r="Y86" s="70"/>
      <c r="Z86" s="70"/>
      <c r="AA86" s="69"/>
      <c r="AB86" s="69"/>
      <c r="AC86" s="69"/>
      <c r="AD86" s="69"/>
      <c r="AE86" s="69"/>
      <c r="AF86" s="70"/>
      <c r="AG86" s="70"/>
      <c r="AH86" s="69"/>
      <c r="AI86" s="69"/>
      <c r="AJ86" s="69"/>
      <c r="AK86" s="69"/>
      <c r="AL86" s="69"/>
      <c r="AM86" s="70"/>
      <c r="AN86" s="70"/>
      <c r="AO86" s="69"/>
      <c r="AP86" s="110"/>
      <c r="AQ86" s="98">
        <f>COUNTIF($N86:$AO86,"a")</f>
        <v>0</v>
      </c>
      <c r="AR86" s="98">
        <f>COUNTIF($N86:$AO86,"b")</f>
        <v>0</v>
      </c>
      <c r="AS86" s="98">
        <f>COUNTIF($N86:$AO86,"c")</f>
        <v>0</v>
      </c>
      <c r="AT86" s="98">
        <f>COUNTIF($N86:$AO86,"d")</f>
        <v>0</v>
      </c>
      <c r="AU86" s="98">
        <f>COUNTIF($N86:$AO86,"e")</f>
        <v>0</v>
      </c>
      <c r="AV86" s="98">
        <f>COUNTIF($N86:$AO86,"f")</f>
        <v>0</v>
      </c>
      <c r="AW86" s="98">
        <f>COUNTIF($N86:$AO86,"g")</f>
        <v>0</v>
      </c>
      <c r="AX86" s="98">
        <f>COUNTIF($N86:$AO86,"h")</f>
        <v>0</v>
      </c>
      <c r="AY86" s="98">
        <f>COUNTIF($N86:$AO86,"i")</f>
        <v>0</v>
      </c>
      <c r="AZ86" s="98">
        <f>COUNTIF($N86:$AO86,"j")</f>
        <v>0</v>
      </c>
      <c r="BA86" s="98">
        <f>COUNTIF($N86:$AO86,"k")</f>
        <v>0</v>
      </c>
      <c r="BB86" s="98">
        <f>COUNTIF($N86:$AO86,"l")</f>
        <v>0</v>
      </c>
      <c r="BC86" s="98">
        <f>COUNTIF($N86:$AO86,"m")</f>
        <v>0</v>
      </c>
      <c r="BD86" s="98">
        <f>COUNTIF($N86:$AO86,"n")</f>
        <v>0</v>
      </c>
      <c r="BE86" s="98">
        <f>COUNTIF($N86:$AO86,"o")</f>
        <v>0</v>
      </c>
      <c r="BF86" s="98" t="str">
        <f t="shared" si="136"/>
        <v>0</v>
      </c>
      <c r="BG86" s="98" t="str">
        <f t="shared" si="137"/>
        <v>0</v>
      </c>
      <c r="BH86" s="98" t="str">
        <f t="shared" si="138"/>
        <v>0</v>
      </c>
      <c r="BI86" s="98" t="str">
        <f t="shared" si="139"/>
        <v>0</v>
      </c>
      <c r="BJ86" s="98" t="str">
        <f t="shared" si="140"/>
        <v>0</v>
      </c>
      <c r="BK86" s="98" t="str">
        <f t="shared" si="141"/>
        <v>0</v>
      </c>
      <c r="BL86" s="98" t="str">
        <f t="shared" si="142"/>
        <v>0</v>
      </c>
      <c r="BM86" s="98" t="str">
        <f t="shared" si="143"/>
        <v>0</v>
      </c>
      <c r="BN86" s="98" t="str">
        <f t="shared" si="144"/>
        <v>0</v>
      </c>
      <c r="BO86" s="98" t="str">
        <f t="shared" si="145"/>
        <v>0</v>
      </c>
      <c r="BP86" s="98" t="str">
        <f t="shared" si="146"/>
        <v>0</v>
      </c>
      <c r="BQ86" s="98" t="str">
        <f t="shared" si="147"/>
        <v>0</v>
      </c>
      <c r="BR86" s="98" t="str">
        <f t="shared" si="148"/>
        <v>0</v>
      </c>
      <c r="BS86" s="98" t="str">
        <f t="shared" si="149"/>
        <v>0</v>
      </c>
      <c r="BT86" s="98" t="str">
        <f t="shared" si="150"/>
        <v>0</v>
      </c>
    </row>
    <row r="87" spans="1:72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Total'!$F$39</f>
        <v>204.85</v>
      </c>
      <c r="K87" s="105">
        <f>SUM(AQ87:BE87)</f>
        <v>0</v>
      </c>
      <c r="L87" s="13">
        <f>SUM(BF87:BT87)</f>
        <v>0</v>
      </c>
      <c r="N87" s="71"/>
      <c r="O87" s="71"/>
      <c r="P87" s="71"/>
      <c r="Q87" s="71"/>
      <c r="R87" s="15"/>
      <c r="S87" s="15"/>
      <c r="T87" s="71"/>
      <c r="U87" s="71"/>
      <c r="V87" s="71"/>
      <c r="W87" s="71"/>
      <c r="X87" s="71"/>
      <c r="Y87" s="15"/>
      <c r="Z87" s="15"/>
      <c r="AA87" s="71"/>
      <c r="AB87" s="71"/>
      <c r="AC87" s="71"/>
      <c r="AD87" s="71"/>
      <c r="AE87" s="71"/>
      <c r="AF87" s="15"/>
      <c r="AG87" s="15"/>
      <c r="AH87" s="71"/>
      <c r="AI87" s="71"/>
      <c r="AJ87" s="71"/>
      <c r="AK87" s="71"/>
      <c r="AL87" s="71"/>
      <c r="AM87" s="15"/>
      <c r="AN87" s="15"/>
      <c r="AO87" s="71"/>
      <c r="AQ87" s="98">
        <f>COUNTIF($N87:$AO87,"a")</f>
        <v>0</v>
      </c>
      <c r="AR87" s="98">
        <f>COUNTIF($N87:$AO87,"b")</f>
        <v>0</v>
      </c>
      <c r="AS87" s="98">
        <f>COUNTIF($N87:$AO87,"c")</f>
        <v>0</v>
      </c>
      <c r="AT87" s="98">
        <f>COUNTIF($N87:$AO87,"d")</f>
        <v>0</v>
      </c>
      <c r="AU87" s="98">
        <f>COUNTIF($N87:$AO87,"e")</f>
        <v>0</v>
      </c>
      <c r="AV87" s="98">
        <f>COUNTIF($N87:$AO87,"f")</f>
        <v>0</v>
      </c>
      <c r="AW87" s="98">
        <f>COUNTIF($N87:$AO87,"g")</f>
        <v>0</v>
      </c>
      <c r="AX87" s="98">
        <f>COUNTIF($N87:$AO87,"h")</f>
        <v>0</v>
      </c>
      <c r="AY87" s="98">
        <f>COUNTIF($N87:$AO87,"i")</f>
        <v>0</v>
      </c>
      <c r="AZ87" s="98">
        <f>COUNTIF($N87:$AO87,"j")</f>
        <v>0</v>
      </c>
      <c r="BA87" s="98">
        <f>COUNTIF($N87:$AO87,"k")</f>
        <v>0</v>
      </c>
      <c r="BB87" s="98">
        <f>COUNTIF($N87:$AO87,"l")</f>
        <v>0</v>
      </c>
      <c r="BC87" s="98">
        <f>COUNTIF($N87:$AO87,"m")</f>
        <v>0</v>
      </c>
      <c r="BD87" s="98">
        <f>COUNTIF($N87:$AO87,"n")</f>
        <v>0</v>
      </c>
      <c r="BE87" s="98">
        <f>COUNTIF($N87:$AO87,"o")</f>
        <v>0</v>
      </c>
      <c r="BF87" s="98" t="str">
        <f>IF(AQ87&gt;0,($J87*AQ87*$F$14),"0")</f>
        <v>0</v>
      </c>
      <c r="BG87" s="98" t="str">
        <f>IF(AR87&gt;0,($J87*AR87*$F$15),"0")</f>
        <v>0</v>
      </c>
      <c r="BH87" s="98" t="str">
        <f>IF(AS87&gt;0,($J87*AS87*$F$16),"0")</f>
        <v>0</v>
      </c>
      <c r="BI87" s="98" t="str">
        <f>IF(AT87&gt;0,($J87*AT87*$F$17),"0")</f>
        <v>0</v>
      </c>
      <c r="BJ87" s="98" t="str">
        <f>IF(AU87&gt;0,($J87*AU87*$F$17),"0")</f>
        <v>0</v>
      </c>
      <c r="BK87" s="98" t="str">
        <f>IF(AV87&gt;0,($J87*AV87*$F$19),"0")</f>
        <v>0</v>
      </c>
      <c r="BL87" s="98" t="str">
        <f>IF(AW87&gt;0,($J87*AW87*$F$20),"0")</f>
        <v>0</v>
      </c>
      <c r="BM87" s="98" t="str">
        <f>IF(AX87&gt;0,($J87*AX87*$F$21),"0")</f>
        <v>0</v>
      </c>
      <c r="BN87" s="98" t="str">
        <f>IF(AY87&gt;0,($J87*AY87*$F$22),"0")</f>
        <v>0</v>
      </c>
      <c r="BO87" s="98" t="str">
        <f>IF(AZ87&gt;0,($J87*AZ87*$F$23),"0")</f>
        <v>0</v>
      </c>
      <c r="BP87" s="98" t="str">
        <f>IF(BA87&gt;0,($J87*BA87*$F$24),"0")</f>
        <v>0</v>
      </c>
      <c r="BQ87" s="98" t="str">
        <f>IF(BB87&gt;0,($J87*BB87*$F$25),"0")</f>
        <v>0</v>
      </c>
      <c r="BR87" s="98" t="str">
        <f>IF(BC87&gt;0,($J87*BC87*$F$26),"0")</f>
        <v>0</v>
      </c>
      <c r="BS87" s="98" t="str">
        <f>IF(BD87&gt;0,($J87*BD87*$F$27),"0")</f>
        <v>0</v>
      </c>
      <c r="BT87" s="98" t="str">
        <f>IF(BE87&gt;0,($J87*BE87*$F$28),"0")</f>
        <v>0</v>
      </c>
    </row>
    <row r="88" spans="1:72" ht="20.100000000000001" customHeight="1" thickBot="1" x14ac:dyDescent="0.35">
      <c r="A88" s="55"/>
      <c r="B88" s="90" t="s">
        <v>65</v>
      </c>
      <c r="C88" s="90">
        <v>0.85416666666666663</v>
      </c>
      <c r="D88" s="191" t="s">
        <v>330</v>
      </c>
      <c r="E88" s="192"/>
      <c r="F88" s="192"/>
      <c r="G88" s="192"/>
      <c r="H88" s="192"/>
      <c r="I88" s="92"/>
      <c r="J88" s="92"/>
      <c r="K88" s="105"/>
      <c r="L88" s="13"/>
      <c r="N88" s="62"/>
      <c r="O88" s="62"/>
      <c r="P88" s="62"/>
      <c r="Q88" s="62"/>
      <c r="R88" s="15"/>
      <c r="S88" s="15"/>
      <c r="T88" s="62"/>
      <c r="U88" s="62"/>
      <c r="V88" s="62"/>
      <c r="W88" s="62"/>
      <c r="X88" s="62"/>
      <c r="Y88" s="15"/>
      <c r="Z88" s="15"/>
      <c r="AA88" s="62"/>
      <c r="AB88" s="62"/>
      <c r="AC88" s="62"/>
      <c r="AD88" s="62"/>
      <c r="AE88" s="62"/>
      <c r="AF88" s="15"/>
      <c r="AG88" s="15"/>
      <c r="AH88" s="62"/>
      <c r="AI88" s="62"/>
      <c r="AJ88" s="62"/>
      <c r="AK88" s="62"/>
      <c r="AL88" s="62"/>
      <c r="AM88" s="15"/>
      <c r="AN88" s="15"/>
      <c r="AO88" s="62"/>
      <c r="AQ88" s="98">
        <f>COUNTIF($N88:$AO88,"a")</f>
        <v>0</v>
      </c>
      <c r="AR88" s="98">
        <f>COUNTIF($N88:$AO88,"b")</f>
        <v>0</v>
      </c>
      <c r="AS88" s="98">
        <f>COUNTIF($N88:$AO88,"c")</f>
        <v>0</v>
      </c>
      <c r="AT88" s="98">
        <f>COUNTIF($N88:$AO88,"d")</f>
        <v>0</v>
      </c>
      <c r="AU88" s="98">
        <f>COUNTIF($N88:$AO88,"e")</f>
        <v>0</v>
      </c>
      <c r="AV88" s="98">
        <f>COUNTIF($N88:$AO88,"f")</f>
        <v>0</v>
      </c>
      <c r="AW88" s="98">
        <f>COUNTIF($N88:$AO88,"g")</f>
        <v>0</v>
      </c>
      <c r="AX88" s="98">
        <f>COUNTIF($N88:$AO88,"h")</f>
        <v>0</v>
      </c>
      <c r="AY88" s="98">
        <f>COUNTIF($N88:$AO88,"i")</f>
        <v>0</v>
      </c>
      <c r="AZ88" s="98">
        <f>COUNTIF($N88:$AO88,"j")</f>
        <v>0</v>
      </c>
      <c r="BA88" s="98">
        <f>COUNTIF($N88:$AO88,"k")</f>
        <v>0</v>
      </c>
      <c r="BB88" s="98">
        <f>COUNTIF($N88:$AO88,"l")</f>
        <v>0</v>
      </c>
      <c r="BC88" s="98">
        <f>COUNTIF($N88:$AO88,"m")</f>
        <v>0</v>
      </c>
      <c r="BD88" s="98">
        <f>COUNTIF($N88:$AO88,"n")</f>
        <v>0</v>
      </c>
      <c r="BE88" s="98">
        <f>COUNTIF($N88:$AO88,"o")</f>
        <v>0</v>
      </c>
      <c r="BF88" s="98" t="str">
        <f t="shared" ref="BF88:BF89" si="219">IF(AQ88&gt;0,($J88*AQ88*$F$14),"0")</f>
        <v>0</v>
      </c>
      <c r="BG88" s="98" t="str">
        <f t="shared" ref="BG88:BG89" si="220">IF(AR88&gt;0,($J88*AR88*$F$15),"0")</f>
        <v>0</v>
      </c>
      <c r="BH88" s="98" t="str">
        <f t="shared" ref="BH88:BH89" si="221">IF(AS88&gt;0,($J88*AS88*$F$16),"0")</f>
        <v>0</v>
      </c>
      <c r="BI88" s="98" t="str">
        <f t="shared" ref="BI88:BI89" si="222">IF(AT88&gt;0,($J88*AT88*$F$17),"0")</f>
        <v>0</v>
      </c>
      <c r="BJ88" s="98" t="str">
        <f t="shared" ref="BJ88:BJ89" si="223">IF(AU88&gt;0,($J88*AU88*$F$17),"0")</f>
        <v>0</v>
      </c>
      <c r="BK88" s="98" t="str">
        <f t="shared" ref="BK88:BK89" si="224">IF(AV88&gt;0,($J88*AV88*$F$19),"0")</f>
        <v>0</v>
      </c>
      <c r="BL88" s="98" t="str">
        <f t="shared" ref="BL88:BL89" si="225">IF(AW88&gt;0,($J88*AW88*$F$20),"0")</f>
        <v>0</v>
      </c>
      <c r="BM88" s="98" t="str">
        <f t="shared" ref="BM88:BM89" si="226">IF(AX88&gt;0,($J88*AX88*$F$21),"0")</f>
        <v>0</v>
      </c>
      <c r="BN88" s="98" t="str">
        <f t="shared" ref="BN88:BN89" si="227">IF(AY88&gt;0,($J88*AY88*$F$22),"0")</f>
        <v>0</v>
      </c>
      <c r="BO88" s="98" t="str">
        <f t="shared" ref="BO88:BO89" si="228">IF(AZ88&gt;0,($J88*AZ88*$F$23),"0")</f>
        <v>0</v>
      </c>
      <c r="BP88" s="98" t="str">
        <f t="shared" ref="BP88:BP89" si="229">IF(BA88&gt;0,($J88*BA88*$F$24),"0")</f>
        <v>0</v>
      </c>
      <c r="BQ88" s="98" t="str">
        <f t="shared" ref="BQ88:BQ89" si="230">IF(BB88&gt;0,($J88*BB88*$F$25),"0")</f>
        <v>0</v>
      </c>
      <c r="BR88" s="98" t="str">
        <f t="shared" ref="BR88:BR89" si="231">IF(BC88&gt;0,($J88*BC88*$F$26),"0")</f>
        <v>0</v>
      </c>
      <c r="BS88" s="98" t="str">
        <f t="shared" ref="BS88:BS89" si="232">IF(BD88&gt;0,($J88*BD88*$F$27),"0")</f>
        <v>0</v>
      </c>
      <c r="BT88" s="98" t="str">
        <f t="shared" ref="BT88:BT89" si="233">IF(BE88&gt;0,($J88*BE88*$F$28),"0")</f>
        <v>0</v>
      </c>
    </row>
    <row r="89" spans="1:72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Total'!$F$39</f>
        <v>231.2</v>
      </c>
      <c r="K89" s="105">
        <f t="shared" ref="K89" si="234">SUM(AQ89:BE89)</f>
        <v>0</v>
      </c>
      <c r="L89" s="13">
        <f t="shared" ref="L89" si="235">SUM(BF89:BT89)</f>
        <v>0</v>
      </c>
      <c r="N89" s="71"/>
      <c r="O89" s="71"/>
      <c r="P89" s="71"/>
      <c r="Q89" s="71"/>
      <c r="R89" s="15"/>
      <c r="S89" s="15"/>
      <c r="T89" s="71"/>
      <c r="U89" s="71"/>
      <c r="V89" s="71"/>
      <c r="W89" s="71"/>
      <c r="X89" s="71"/>
      <c r="Y89" s="15"/>
      <c r="Z89" s="15"/>
      <c r="AA89" s="71"/>
      <c r="AB89" s="71"/>
      <c r="AC89" s="71"/>
      <c r="AD89" s="71"/>
      <c r="AE89" s="71"/>
      <c r="AF89" s="15"/>
      <c r="AG89" s="15"/>
      <c r="AH89" s="71"/>
      <c r="AI89" s="71"/>
      <c r="AJ89" s="71"/>
      <c r="AK89" s="71"/>
      <c r="AL89" s="71"/>
      <c r="AM89" s="15"/>
      <c r="AN89" s="15"/>
      <c r="AO89" s="71"/>
      <c r="AQ89" s="98">
        <f>COUNTIF($N89:$AO89,"a")</f>
        <v>0</v>
      </c>
      <c r="AR89" s="98">
        <f>COUNTIF($N89:$AO89,"b")</f>
        <v>0</v>
      </c>
      <c r="AS89" s="98">
        <f>COUNTIF($N89:$AO89,"c")</f>
        <v>0</v>
      </c>
      <c r="AT89" s="98">
        <f>COUNTIF($N89:$AO89,"d")</f>
        <v>0</v>
      </c>
      <c r="AU89" s="98">
        <f>COUNTIF($N89:$AO89,"e")</f>
        <v>0</v>
      </c>
      <c r="AV89" s="98">
        <f>COUNTIF($N89:$AO89,"f")</f>
        <v>0</v>
      </c>
      <c r="AW89" s="98">
        <f>COUNTIF($N89:$AO89,"g")</f>
        <v>0</v>
      </c>
      <c r="AX89" s="98">
        <f>COUNTIF($N89:$AO89,"h")</f>
        <v>0</v>
      </c>
      <c r="AY89" s="98">
        <f>COUNTIF($N89:$AO89,"i")</f>
        <v>0</v>
      </c>
      <c r="AZ89" s="98">
        <f>COUNTIF($N89:$AO89,"j")</f>
        <v>0</v>
      </c>
      <c r="BA89" s="98">
        <f>COUNTIF($N89:$AO89,"k")</f>
        <v>0</v>
      </c>
      <c r="BB89" s="98">
        <f>COUNTIF($N89:$AO89,"l")</f>
        <v>0</v>
      </c>
      <c r="BC89" s="98">
        <f>COUNTIF($N89:$AO89,"m")</f>
        <v>0</v>
      </c>
      <c r="BD89" s="98">
        <f>COUNTIF($N89:$AO89,"n")</f>
        <v>0</v>
      </c>
      <c r="BE89" s="98">
        <f>COUNTIF($N89:$AO89,"o")</f>
        <v>0</v>
      </c>
      <c r="BF89" s="98" t="str">
        <f t="shared" si="219"/>
        <v>0</v>
      </c>
      <c r="BG89" s="98" t="str">
        <f t="shared" si="220"/>
        <v>0</v>
      </c>
      <c r="BH89" s="98" t="str">
        <f t="shared" si="221"/>
        <v>0</v>
      </c>
      <c r="BI89" s="98" t="str">
        <f t="shared" si="222"/>
        <v>0</v>
      </c>
      <c r="BJ89" s="98" t="str">
        <f t="shared" si="223"/>
        <v>0</v>
      </c>
      <c r="BK89" s="98" t="str">
        <f t="shared" si="224"/>
        <v>0</v>
      </c>
      <c r="BL89" s="98" t="str">
        <f t="shared" si="225"/>
        <v>0</v>
      </c>
      <c r="BM89" s="98" t="str">
        <f t="shared" si="226"/>
        <v>0</v>
      </c>
      <c r="BN89" s="98" t="str">
        <f t="shared" si="227"/>
        <v>0</v>
      </c>
      <c r="BO89" s="98" t="str">
        <f t="shared" si="228"/>
        <v>0</v>
      </c>
      <c r="BP89" s="98" t="str">
        <f t="shared" si="229"/>
        <v>0</v>
      </c>
      <c r="BQ89" s="98" t="str">
        <f t="shared" si="230"/>
        <v>0</v>
      </c>
      <c r="BR89" s="98" t="str">
        <f t="shared" si="231"/>
        <v>0</v>
      </c>
      <c r="BS89" s="98" t="str">
        <f t="shared" si="232"/>
        <v>0</v>
      </c>
      <c r="BT89" s="98" t="str">
        <f t="shared" si="233"/>
        <v>0</v>
      </c>
    </row>
    <row r="90" spans="1:72" ht="20.100000000000001" customHeight="1" thickBot="1" x14ac:dyDescent="0.35">
      <c r="A90" s="55"/>
      <c r="B90" s="90" t="s">
        <v>65</v>
      </c>
      <c r="C90" s="90">
        <v>0.875</v>
      </c>
      <c r="D90" s="191" t="s">
        <v>356</v>
      </c>
      <c r="E90" s="192"/>
      <c r="F90" s="192"/>
      <c r="G90" s="192"/>
      <c r="H90" s="161" t="s">
        <v>376</v>
      </c>
      <c r="I90" s="92"/>
      <c r="J90" s="92"/>
      <c r="K90" s="105"/>
      <c r="L90" s="13"/>
      <c r="N90" s="62"/>
      <c r="O90" s="62"/>
      <c r="P90" s="62"/>
      <c r="Q90" s="62"/>
      <c r="R90" s="15"/>
      <c r="S90" s="15"/>
      <c r="T90" s="62"/>
      <c r="U90" s="62"/>
      <c r="V90" s="62"/>
      <c r="W90" s="62"/>
      <c r="X90" s="62"/>
      <c r="Y90" s="15"/>
      <c r="Z90" s="15"/>
      <c r="AA90" s="62"/>
      <c r="AB90" s="62"/>
      <c r="AC90" s="62"/>
      <c r="AD90" s="62"/>
      <c r="AE90" s="62"/>
      <c r="AF90" s="15"/>
      <c r="AG90" s="15"/>
      <c r="AH90" s="62"/>
      <c r="AI90" s="62"/>
      <c r="AJ90" s="62"/>
      <c r="AK90" s="62"/>
      <c r="AL90" s="62"/>
      <c r="AM90" s="15"/>
      <c r="AN90" s="15"/>
      <c r="AO90" s="62"/>
      <c r="AQ90" s="98">
        <f>COUNTIF($N90:$AO90,"a")</f>
        <v>0</v>
      </c>
      <c r="AR90" s="98">
        <f>COUNTIF($N90:$AO90,"b")</f>
        <v>0</v>
      </c>
      <c r="AS90" s="98">
        <f>COUNTIF($N90:$AO90,"c")</f>
        <v>0</v>
      </c>
      <c r="AT90" s="98">
        <f>COUNTIF($N90:$AO90,"d")</f>
        <v>0</v>
      </c>
      <c r="AU90" s="98">
        <f>COUNTIF($N90:$AO90,"e")</f>
        <v>0</v>
      </c>
      <c r="AV90" s="98">
        <f>COUNTIF($N90:$AO90,"f")</f>
        <v>0</v>
      </c>
      <c r="AW90" s="98">
        <f>COUNTIF($N90:$AO90,"g")</f>
        <v>0</v>
      </c>
      <c r="AX90" s="98">
        <f>COUNTIF($N90:$AO90,"h")</f>
        <v>0</v>
      </c>
      <c r="AY90" s="98">
        <f>COUNTIF($N90:$AO90,"i")</f>
        <v>0</v>
      </c>
      <c r="AZ90" s="98">
        <f>COUNTIF($N90:$AO90,"j")</f>
        <v>0</v>
      </c>
      <c r="BA90" s="98">
        <f>COUNTIF($N90:$AO90,"k")</f>
        <v>0</v>
      </c>
      <c r="BB90" s="98">
        <f>COUNTIF($N90:$AO90,"l")</f>
        <v>0</v>
      </c>
      <c r="BC90" s="98">
        <f>COUNTIF($N90:$AO90,"m")</f>
        <v>0</v>
      </c>
      <c r="BD90" s="98">
        <f>COUNTIF($N90:$AO90,"n")</f>
        <v>0</v>
      </c>
      <c r="BE90" s="98">
        <f>COUNTIF($N90:$AO90,"o")</f>
        <v>0</v>
      </c>
      <c r="BF90" s="98" t="str">
        <f t="shared" ref="BF90:BF106" si="236">IF(AQ90&gt;0,($J90*AQ90*$F$14),"0")</f>
        <v>0</v>
      </c>
      <c r="BG90" s="98" t="str">
        <f t="shared" ref="BG90:BG106" si="237">IF(AR90&gt;0,($J90*AR90*$F$15),"0")</f>
        <v>0</v>
      </c>
      <c r="BH90" s="98" t="str">
        <f t="shared" ref="BH90:BH106" si="238">IF(AS90&gt;0,($J90*AS90*$F$16),"0")</f>
        <v>0</v>
      </c>
      <c r="BI90" s="98" t="str">
        <f t="shared" ref="BI90:BI106" si="239">IF(AT90&gt;0,($J90*AT90*$F$17),"0")</f>
        <v>0</v>
      </c>
      <c r="BJ90" s="98" t="str">
        <f t="shared" ref="BJ90:BJ106" si="240">IF(AU90&gt;0,($J90*AU90*$F$17),"0")</f>
        <v>0</v>
      </c>
      <c r="BK90" s="98" t="str">
        <f t="shared" ref="BK90:BK106" si="241">IF(AV90&gt;0,($J90*AV90*$F$19),"0")</f>
        <v>0</v>
      </c>
      <c r="BL90" s="98" t="str">
        <f t="shared" ref="BL90:BL106" si="242">IF(AW90&gt;0,($J90*AW90*$F$20),"0")</f>
        <v>0</v>
      </c>
      <c r="BM90" s="98" t="str">
        <f t="shared" ref="BM90:BM106" si="243">IF(AX90&gt;0,($J90*AX90*$F$21),"0")</f>
        <v>0</v>
      </c>
      <c r="BN90" s="98" t="str">
        <f t="shared" ref="BN90:BN106" si="244">IF(AY90&gt;0,($J90*AY90*$F$22),"0")</f>
        <v>0</v>
      </c>
      <c r="BO90" s="98" t="str">
        <f t="shared" ref="BO90:BO106" si="245">IF(AZ90&gt;0,($J90*AZ90*$F$23),"0")</f>
        <v>0</v>
      </c>
      <c r="BP90" s="98" t="str">
        <f t="shared" ref="BP90:BP106" si="246">IF(BA90&gt;0,($J90*BA90*$F$24),"0")</f>
        <v>0</v>
      </c>
      <c r="BQ90" s="98" t="str">
        <f t="shared" ref="BQ90:BQ106" si="247">IF(BB90&gt;0,($J90*BB90*$F$25),"0")</f>
        <v>0</v>
      </c>
      <c r="BR90" s="98" t="str">
        <f t="shared" ref="BR90:BR106" si="248">IF(BC90&gt;0,($J90*BC90*$F$26),"0")</f>
        <v>0</v>
      </c>
      <c r="BS90" s="98" t="str">
        <f t="shared" ref="BS90:BS106" si="249">IF(BD90&gt;0,($J90*BD90*$F$27),"0")</f>
        <v>0</v>
      </c>
      <c r="BT90" s="98" t="str">
        <f t="shared" ref="BT90:BT106" si="250">IF(BE90&gt;0,($J90*BE90*$F$28),"0")</f>
        <v>0</v>
      </c>
    </row>
    <row r="91" spans="1:72" ht="20.100000000000001" customHeight="1" thickBot="1" x14ac:dyDescent="0.35">
      <c r="A91" s="55"/>
      <c r="B91" s="90" t="s">
        <v>65</v>
      </c>
      <c r="C91" s="90">
        <v>0.88194444444444453</v>
      </c>
      <c r="D91" s="191" t="s">
        <v>356</v>
      </c>
      <c r="E91" s="192"/>
      <c r="F91" s="192"/>
      <c r="G91" s="192"/>
      <c r="H91" s="163" t="s">
        <v>356</v>
      </c>
      <c r="I91" s="92"/>
      <c r="J91" s="92"/>
      <c r="K91" s="105"/>
      <c r="L91" s="13"/>
      <c r="N91" s="62"/>
      <c r="O91" s="62"/>
      <c r="P91" s="62"/>
      <c r="Q91" s="62"/>
      <c r="R91" s="15"/>
      <c r="S91" s="15"/>
      <c r="T91" s="62"/>
      <c r="U91" s="62"/>
      <c r="V91" s="62"/>
      <c r="W91" s="62"/>
      <c r="X91" s="62"/>
      <c r="Y91" s="15"/>
      <c r="Z91" s="15"/>
      <c r="AA91" s="62"/>
      <c r="AB91" s="62"/>
      <c r="AC91" s="62"/>
      <c r="AD91" s="62"/>
      <c r="AE91" s="62"/>
      <c r="AF91" s="15"/>
      <c r="AG91" s="15"/>
      <c r="AH91" s="62"/>
      <c r="AI91" s="62"/>
      <c r="AJ91" s="62"/>
      <c r="AK91" s="62"/>
      <c r="AL91" s="62"/>
      <c r="AM91" s="15"/>
      <c r="AN91" s="15"/>
      <c r="AO91" s="62"/>
      <c r="AQ91" s="98">
        <f>COUNTIF($N91:$AO91,"a")</f>
        <v>0</v>
      </c>
      <c r="AR91" s="98">
        <f>COUNTIF($N91:$AO91,"b")</f>
        <v>0</v>
      </c>
      <c r="AS91" s="98">
        <f>COUNTIF($N91:$AO91,"c")</f>
        <v>0</v>
      </c>
      <c r="AT91" s="98">
        <f>COUNTIF($N91:$AO91,"d")</f>
        <v>0</v>
      </c>
      <c r="AU91" s="98">
        <f>COUNTIF($N91:$AO91,"e")</f>
        <v>0</v>
      </c>
      <c r="AV91" s="98">
        <f>COUNTIF($N91:$AO91,"f")</f>
        <v>0</v>
      </c>
      <c r="AW91" s="98">
        <f>COUNTIF($N91:$AO91,"g")</f>
        <v>0</v>
      </c>
      <c r="AX91" s="98">
        <f>COUNTIF($N91:$AO91,"h")</f>
        <v>0</v>
      </c>
      <c r="AY91" s="98">
        <f>COUNTIF($N91:$AO91,"i")</f>
        <v>0</v>
      </c>
      <c r="AZ91" s="98">
        <f>COUNTIF($N91:$AO91,"j")</f>
        <v>0</v>
      </c>
      <c r="BA91" s="98">
        <f>COUNTIF($N91:$AO91,"k")</f>
        <v>0</v>
      </c>
      <c r="BB91" s="98">
        <f>COUNTIF($N91:$AO91,"l")</f>
        <v>0</v>
      </c>
      <c r="BC91" s="98">
        <f>COUNTIF($N91:$AO91,"m")</f>
        <v>0</v>
      </c>
      <c r="BD91" s="98">
        <f>COUNTIF($N91:$AO91,"n")</f>
        <v>0</v>
      </c>
      <c r="BE91" s="98">
        <f>COUNTIF($N91:$AO91,"o")</f>
        <v>0</v>
      </c>
      <c r="BF91" s="98" t="str">
        <f t="shared" ref="BF91" si="251">IF(AQ91&gt;0,($J91*AQ91*$F$14),"0")</f>
        <v>0</v>
      </c>
      <c r="BG91" s="98" t="str">
        <f t="shared" ref="BG91" si="252">IF(AR91&gt;0,($J91*AR91*$F$15),"0")</f>
        <v>0</v>
      </c>
      <c r="BH91" s="98" t="str">
        <f t="shared" ref="BH91" si="253">IF(AS91&gt;0,($J91*AS91*$F$16),"0")</f>
        <v>0</v>
      </c>
      <c r="BI91" s="98" t="str">
        <f t="shared" ref="BI91" si="254">IF(AT91&gt;0,($J91*AT91*$F$17),"0")</f>
        <v>0</v>
      </c>
      <c r="BJ91" s="98" t="str">
        <f t="shared" ref="BJ91" si="255">IF(AU91&gt;0,($J91*AU91*$F$17),"0")</f>
        <v>0</v>
      </c>
      <c r="BK91" s="98" t="str">
        <f t="shared" ref="BK91" si="256">IF(AV91&gt;0,($J91*AV91*$F$19),"0")</f>
        <v>0</v>
      </c>
      <c r="BL91" s="98" t="str">
        <f t="shared" ref="BL91" si="257">IF(AW91&gt;0,($J91*AW91*$F$20),"0")</f>
        <v>0</v>
      </c>
      <c r="BM91" s="98" t="str">
        <f t="shared" ref="BM91" si="258">IF(AX91&gt;0,($J91*AX91*$F$21),"0")</f>
        <v>0</v>
      </c>
      <c r="BN91" s="98" t="str">
        <f t="shared" ref="BN91" si="259">IF(AY91&gt;0,($J91*AY91*$F$22),"0")</f>
        <v>0</v>
      </c>
      <c r="BO91" s="98" t="str">
        <f t="shared" ref="BO91" si="260">IF(AZ91&gt;0,($J91*AZ91*$F$23),"0")</f>
        <v>0</v>
      </c>
      <c r="BP91" s="98" t="str">
        <f t="shared" ref="BP91" si="261">IF(BA91&gt;0,($J91*BA91*$F$24),"0")</f>
        <v>0</v>
      </c>
      <c r="BQ91" s="98" t="str">
        <f t="shared" ref="BQ91" si="262">IF(BB91&gt;0,($J91*BB91*$F$25),"0")</f>
        <v>0</v>
      </c>
      <c r="BR91" s="98" t="str">
        <f t="shared" ref="BR91" si="263">IF(BC91&gt;0,($J91*BC91*$F$26),"0")</f>
        <v>0</v>
      </c>
      <c r="BS91" s="98" t="str">
        <f t="shared" ref="BS91" si="264">IF(BD91&gt;0,($J91*BD91*$F$27),"0")</f>
        <v>0</v>
      </c>
      <c r="BT91" s="98" t="str">
        <f t="shared" ref="BT91" si="265">IF(BE91&gt;0,($J91*BE91*$F$28),"0")</f>
        <v>0</v>
      </c>
    </row>
    <row r="92" spans="1:72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Total'!$F$39</f>
        <v>231.2</v>
      </c>
      <c r="K92" s="105">
        <f t="shared" ref="K92:K99" si="266">SUM(AQ92:BE92)</f>
        <v>0</v>
      </c>
      <c r="L92" s="13">
        <f t="shared" ref="L92:L99" si="267">SUM(BF92:BT92)</f>
        <v>0</v>
      </c>
      <c r="N92" s="71"/>
      <c r="O92" s="71"/>
      <c r="P92" s="71"/>
      <c r="Q92" s="71"/>
      <c r="R92" s="15"/>
      <c r="S92" s="15"/>
      <c r="T92" s="71"/>
      <c r="U92" s="71"/>
      <c r="V92" s="71"/>
      <c r="W92" s="71"/>
      <c r="X92" s="71"/>
      <c r="Y92" s="15"/>
      <c r="Z92" s="15"/>
      <c r="AA92" s="71"/>
      <c r="AB92" s="71"/>
      <c r="AC92" s="71"/>
      <c r="AD92" s="71"/>
      <c r="AE92" s="71"/>
      <c r="AF92" s="15"/>
      <c r="AG92" s="15"/>
      <c r="AH92" s="71"/>
      <c r="AI92" s="71"/>
      <c r="AJ92" s="71"/>
      <c r="AK92" s="71"/>
      <c r="AL92" s="71"/>
      <c r="AM92" s="15"/>
      <c r="AN92" s="15"/>
      <c r="AO92" s="71"/>
      <c r="AQ92" s="98">
        <f>COUNTIF($N92:$AO92,"a")</f>
        <v>0</v>
      </c>
      <c r="AR92" s="98">
        <f>COUNTIF($N92:$AO92,"b")</f>
        <v>0</v>
      </c>
      <c r="AS92" s="98">
        <f>COUNTIF($N92:$AO92,"c")</f>
        <v>0</v>
      </c>
      <c r="AT92" s="98">
        <f>COUNTIF($N92:$AO92,"d")</f>
        <v>0</v>
      </c>
      <c r="AU92" s="98">
        <f>COUNTIF($N92:$AO92,"e")</f>
        <v>0</v>
      </c>
      <c r="AV92" s="98">
        <f>COUNTIF($N92:$AO92,"f")</f>
        <v>0</v>
      </c>
      <c r="AW92" s="98">
        <f>COUNTIF($N92:$AO92,"g")</f>
        <v>0</v>
      </c>
      <c r="AX92" s="98">
        <f>COUNTIF($N92:$AO92,"h")</f>
        <v>0</v>
      </c>
      <c r="AY92" s="98">
        <f>COUNTIF($N92:$AO92,"i")</f>
        <v>0</v>
      </c>
      <c r="AZ92" s="98">
        <f>COUNTIF($N92:$AO92,"j")</f>
        <v>0</v>
      </c>
      <c r="BA92" s="98">
        <f>COUNTIF($N92:$AO92,"k")</f>
        <v>0</v>
      </c>
      <c r="BB92" s="98">
        <f>COUNTIF($N92:$AO92,"l")</f>
        <v>0</v>
      </c>
      <c r="BC92" s="98">
        <f>COUNTIF($N92:$AO92,"m")</f>
        <v>0</v>
      </c>
      <c r="BD92" s="98">
        <f>COUNTIF($N92:$AO92,"n")</f>
        <v>0</v>
      </c>
      <c r="BE92" s="98">
        <f>COUNTIF($N92:$AO92,"o")</f>
        <v>0</v>
      </c>
      <c r="BF92" s="98" t="str">
        <f t="shared" si="236"/>
        <v>0</v>
      </c>
      <c r="BG92" s="98" t="str">
        <f t="shared" si="237"/>
        <v>0</v>
      </c>
      <c r="BH92" s="98" t="str">
        <f t="shared" si="238"/>
        <v>0</v>
      </c>
      <c r="BI92" s="98" t="str">
        <f t="shared" si="239"/>
        <v>0</v>
      </c>
      <c r="BJ92" s="98" t="str">
        <f t="shared" si="240"/>
        <v>0</v>
      </c>
      <c r="BK92" s="98" t="str">
        <f t="shared" si="241"/>
        <v>0</v>
      </c>
      <c r="BL92" s="98" t="str">
        <f t="shared" si="242"/>
        <v>0</v>
      </c>
      <c r="BM92" s="98" t="str">
        <f t="shared" si="243"/>
        <v>0</v>
      </c>
      <c r="BN92" s="98" t="str">
        <f t="shared" si="244"/>
        <v>0</v>
      </c>
      <c r="BO92" s="98" t="str">
        <f t="shared" si="245"/>
        <v>0</v>
      </c>
      <c r="BP92" s="98" t="str">
        <f t="shared" si="246"/>
        <v>0</v>
      </c>
      <c r="BQ92" s="98" t="str">
        <f t="shared" si="247"/>
        <v>0</v>
      </c>
      <c r="BR92" s="98" t="str">
        <f t="shared" si="248"/>
        <v>0</v>
      </c>
      <c r="BS92" s="98" t="str">
        <f t="shared" si="249"/>
        <v>0</v>
      </c>
      <c r="BT92" s="98" t="str">
        <f t="shared" si="250"/>
        <v>0</v>
      </c>
    </row>
    <row r="93" spans="1:72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352</v>
      </c>
      <c r="E93" s="162" t="s">
        <v>322</v>
      </c>
      <c r="F93" s="162" t="s">
        <v>322</v>
      </c>
      <c r="G93" s="171" t="s">
        <v>381</v>
      </c>
      <c r="H93" s="162" t="s">
        <v>349</v>
      </c>
      <c r="I93" s="92"/>
      <c r="J93" s="92"/>
      <c r="K93" s="105"/>
      <c r="L93" s="13"/>
      <c r="N93" s="62"/>
      <c r="O93" s="62"/>
      <c r="P93" s="62"/>
      <c r="Q93" s="62"/>
      <c r="R93" s="15"/>
      <c r="S93" s="15"/>
      <c r="T93" s="62"/>
      <c r="U93" s="62"/>
      <c r="V93" s="62"/>
      <c r="W93" s="62"/>
      <c r="X93" s="62"/>
      <c r="Y93" s="15"/>
      <c r="Z93" s="15"/>
      <c r="AA93" s="62"/>
      <c r="AB93" s="62"/>
      <c r="AC93" s="62"/>
      <c r="AD93" s="62"/>
      <c r="AE93" s="62"/>
      <c r="AF93" s="15"/>
      <c r="AG93" s="15"/>
      <c r="AH93" s="62"/>
      <c r="AI93" s="62"/>
      <c r="AJ93" s="62"/>
      <c r="AK93" s="62"/>
      <c r="AL93" s="62"/>
      <c r="AM93" s="15"/>
      <c r="AN93" s="15"/>
      <c r="AO93" s="62"/>
      <c r="AQ93" s="98">
        <f>COUNTIF($N93:$AO93,"a")</f>
        <v>0</v>
      </c>
      <c r="AR93" s="98">
        <f>COUNTIF($N93:$AO93,"b")</f>
        <v>0</v>
      </c>
      <c r="AS93" s="98">
        <f>COUNTIF($N93:$AO93,"c")</f>
        <v>0</v>
      </c>
      <c r="AT93" s="98">
        <f>COUNTIF($N93:$AO93,"d")</f>
        <v>0</v>
      </c>
      <c r="AU93" s="98">
        <f>COUNTIF($N93:$AO93,"e")</f>
        <v>0</v>
      </c>
      <c r="AV93" s="98">
        <f>COUNTIF($N93:$AO93,"f")</f>
        <v>0</v>
      </c>
      <c r="AW93" s="98">
        <f>COUNTIF($N93:$AO93,"g")</f>
        <v>0</v>
      </c>
      <c r="AX93" s="98">
        <f>COUNTIF($N93:$AO93,"h")</f>
        <v>0</v>
      </c>
      <c r="AY93" s="98">
        <f>COUNTIF($N93:$AO93,"i")</f>
        <v>0</v>
      </c>
      <c r="AZ93" s="98">
        <f>COUNTIF($N93:$AO93,"j")</f>
        <v>0</v>
      </c>
      <c r="BA93" s="98">
        <f>COUNTIF($N93:$AO93,"k")</f>
        <v>0</v>
      </c>
      <c r="BB93" s="98">
        <f>COUNTIF($N93:$AO93,"l")</f>
        <v>0</v>
      </c>
      <c r="BC93" s="98">
        <f>COUNTIF($N93:$AO93,"m")</f>
        <v>0</v>
      </c>
      <c r="BD93" s="98">
        <f>COUNTIF($N93:$AO93,"n")</f>
        <v>0</v>
      </c>
      <c r="BE93" s="98">
        <f>COUNTIF($N93:$AO93,"o")</f>
        <v>0</v>
      </c>
      <c r="BF93" s="98" t="str">
        <f t="shared" si="236"/>
        <v>0</v>
      </c>
      <c r="BG93" s="98" t="str">
        <f t="shared" si="237"/>
        <v>0</v>
      </c>
      <c r="BH93" s="98" t="str">
        <f t="shared" si="238"/>
        <v>0</v>
      </c>
      <c r="BI93" s="98" t="str">
        <f t="shared" si="239"/>
        <v>0</v>
      </c>
      <c r="BJ93" s="98" t="str">
        <f t="shared" si="240"/>
        <v>0</v>
      </c>
      <c r="BK93" s="98" t="str">
        <f t="shared" si="241"/>
        <v>0</v>
      </c>
      <c r="BL93" s="98" t="str">
        <f t="shared" si="242"/>
        <v>0</v>
      </c>
      <c r="BM93" s="98" t="str">
        <f t="shared" si="243"/>
        <v>0</v>
      </c>
      <c r="BN93" s="98" t="str">
        <f t="shared" si="244"/>
        <v>0</v>
      </c>
      <c r="BO93" s="98" t="str">
        <f t="shared" si="245"/>
        <v>0</v>
      </c>
      <c r="BP93" s="98" t="str">
        <f t="shared" si="246"/>
        <v>0</v>
      </c>
      <c r="BQ93" s="98" t="str">
        <f t="shared" si="247"/>
        <v>0</v>
      </c>
      <c r="BR93" s="98" t="str">
        <f t="shared" si="248"/>
        <v>0</v>
      </c>
      <c r="BS93" s="98" t="str">
        <f t="shared" si="249"/>
        <v>0</v>
      </c>
      <c r="BT93" s="98" t="str">
        <f t="shared" si="250"/>
        <v>0</v>
      </c>
    </row>
    <row r="94" spans="1:72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Total'!$F$39</f>
        <v>298.34999999999997</v>
      </c>
      <c r="K94" s="105">
        <f t="shared" si="266"/>
        <v>0</v>
      </c>
      <c r="L94" s="13">
        <f t="shared" si="267"/>
        <v>0</v>
      </c>
      <c r="N94" s="71"/>
      <c r="O94" s="71"/>
      <c r="P94" s="71"/>
      <c r="Q94" s="71"/>
      <c r="R94" s="15"/>
      <c r="S94" s="15"/>
      <c r="T94" s="71"/>
      <c r="U94" s="71"/>
      <c r="V94" s="71"/>
      <c r="W94" s="71"/>
      <c r="X94" s="71"/>
      <c r="Y94" s="15"/>
      <c r="Z94" s="15"/>
      <c r="AA94" s="71"/>
      <c r="AB94" s="71"/>
      <c r="AC94" s="71"/>
      <c r="AD94" s="71"/>
      <c r="AE94" s="71"/>
      <c r="AF94" s="15"/>
      <c r="AG94" s="15"/>
      <c r="AH94" s="71"/>
      <c r="AI94" s="71"/>
      <c r="AJ94" s="71"/>
      <c r="AK94" s="71"/>
      <c r="AL94" s="71"/>
      <c r="AM94" s="15"/>
      <c r="AN94" s="15"/>
      <c r="AO94" s="71"/>
      <c r="AQ94" s="98">
        <f>COUNTIF($N94:$AO94,"a")</f>
        <v>0</v>
      </c>
      <c r="AR94" s="98">
        <f>COUNTIF($N94:$AO94,"b")</f>
        <v>0</v>
      </c>
      <c r="AS94" s="98">
        <f>COUNTIF($N94:$AO94,"c")</f>
        <v>0</v>
      </c>
      <c r="AT94" s="98">
        <f>COUNTIF($N94:$AO94,"d")</f>
        <v>0</v>
      </c>
      <c r="AU94" s="98">
        <f>COUNTIF($N94:$AO94,"e")</f>
        <v>0</v>
      </c>
      <c r="AV94" s="98">
        <f>COUNTIF($N94:$AO94,"f")</f>
        <v>0</v>
      </c>
      <c r="AW94" s="98">
        <f>COUNTIF($N94:$AO94,"g")</f>
        <v>0</v>
      </c>
      <c r="AX94" s="98">
        <f>COUNTIF($N94:$AO94,"h")</f>
        <v>0</v>
      </c>
      <c r="AY94" s="98">
        <f>COUNTIF($N94:$AO94,"i")</f>
        <v>0</v>
      </c>
      <c r="AZ94" s="98">
        <f>COUNTIF($N94:$AO94,"j")</f>
        <v>0</v>
      </c>
      <c r="BA94" s="98">
        <f>COUNTIF($N94:$AO94,"k")</f>
        <v>0</v>
      </c>
      <c r="BB94" s="98">
        <f>COUNTIF($N94:$AO94,"l")</f>
        <v>0</v>
      </c>
      <c r="BC94" s="98">
        <f>COUNTIF($N94:$AO94,"m")</f>
        <v>0</v>
      </c>
      <c r="BD94" s="98">
        <f>COUNTIF($N94:$AO94,"n")</f>
        <v>0</v>
      </c>
      <c r="BE94" s="98">
        <f>COUNTIF($N94:$AO94,"o")</f>
        <v>0</v>
      </c>
      <c r="BF94" s="98" t="str">
        <f t="shared" si="236"/>
        <v>0</v>
      </c>
      <c r="BG94" s="98" t="str">
        <f t="shared" si="237"/>
        <v>0</v>
      </c>
      <c r="BH94" s="98" t="str">
        <f t="shared" si="238"/>
        <v>0</v>
      </c>
      <c r="BI94" s="98" t="str">
        <f t="shared" si="239"/>
        <v>0</v>
      </c>
      <c r="BJ94" s="98" t="str">
        <f t="shared" si="240"/>
        <v>0</v>
      </c>
      <c r="BK94" s="98" t="str">
        <f t="shared" si="241"/>
        <v>0</v>
      </c>
      <c r="BL94" s="98" t="str">
        <f t="shared" si="242"/>
        <v>0</v>
      </c>
      <c r="BM94" s="98" t="str">
        <f t="shared" si="243"/>
        <v>0</v>
      </c>
      <c r="BN94" s="98" t="str">
        <f t="shared" si="244"/>
        <v>0</v>
      </c>
      <c r="BO94" s="98" t="str">
        <f t="shared" si="245"/>
        <v>0</v>
      </c>
      <c r="BP94" s="98" t="str">
        <f t="shared" si="246"/>
        <v>0</v>
      </c>
      <c r="BQ94" s="98" t="str">
        <f t="shared" si="247"/>
        <v>0</v>
      </c>
      <c r="BR94" s="98" t="str">
        <f t="shared" si="248"/>
        <v>0</v>
      </c>
      <c r="BS94" s="98" t="str">
        <f t="shared" si="249"/>
        <v>0</v>
      </c>
      <c r="BT94" s="98" t="str">
        <f t="shared" si="250"/>
        <v>0</v>
      </c>
    </row>
    <row r="95" spans="1:72" ht="19.5" customHeight="1" thickBot="1" x14ac:dyDescent="0.35">
      <c r="A95" s="56"/>
      <c r="B95" s="75" t="s">
        <v>65</v>
      </c>
      <c r="C95" s="90">
        <v>0.91666666666666663</v>
      </c>
      <c r="D95" s="191" t="s">
        <v>385</v>
      </c>
      <c r="E95" s="192"/>
      <c r="F95" s="192"/>
      <c r="G95" s="192"/>
      <c r="H95" s="193"/>
      <c r="I95" s="92"/>
      <c r="J95" s="92"/>
      <c r="K95" s="105"/>
      <c r="L95" s="13"/>
      <c r="N95" s="62"/>
      <c r="O95" s="62"/>
      <c r="P95" s="62"/>
      <c r="Q95" s="62"/>
      <c r="R95" s="15"/>
      <c r="S95" s="15"/>
      <c r="T95" s="62"/>
      <c r="U95" s="62"/>
      <c r="V95" s="62"/>
      <c r="W95" s="62"/>
      <c r="X95" s="62"/>
      <c r="Y95" s="15"/>
      <c r="Z95" s="15"/>
      <c r="AA95" s="62"/>
      <c r="AB95" s="62"/>
      <c r="AC95" s="62"/>
      <c r="AD95" s="62"/>
      <c r="AE95" s="62"/>
      <c r="AF95" s="15"/>
      <c r="AG95" s="15"/>
      <c r="AH95" s="62"/>
      <c r="AI95" s="62"/>
      <c r="AJ95" s="62"/>
      <c r="AK95" s="62"/>
      <c r="AL95" s="62"/>
      <c r="AM95" s="15"/>
      <c r="AN95" s="15"/>
      <c r="AO95" s="62"/>
      <c r="AQ95" s="98">
        <f>COUNTIF($N95:$AO95,"a")</f>
        <v>0</v>
      </c>
      <c r="AR95" s="98">
        <f>COUNTIF($N95:$AO95,"b")</f>
        <v>0</v>
      </c>
      <c r="AS95" s="98">
        <f>COUNTIF($N95:$AO95,"c")</f>
        <v>0</v>
      </c>
      <c r="AT95" s="98">
        <f>COUNTIF($N95:$AO95,"d")</f>
        <v>0</v>
      </c>
      <c r="AU95" s="98">
        <f>COUNTIF($N95:$AO95,"e")</f>
        <v>0</v>
      </c>
      <c r="AV95" s="98">
        <f>COUNTIF($N95:$AO95,"f")</f>
        <v>0</v>
      </c>
      <c r="AW95" s="98">
        <f>COUNTIF($N95:$AO95,"g")</f>
        <v>0</v>
      </c>
      <c r="AX95" s="98">
        <f>COUNTIF($N95:$AO95,"h")</f>
        <v>0</v>
      </c>
      <c r="AY95" s="98">
        <f>COUNTIF($N95:$AO95,"i")</f>
        <v>0</v>
      </c>
      <c r="AZ95" s="98">
        <f>COUNTIF($N95:$AO95,"j")</f>
        <v>0</v>
      </c>
      <c r="BA95" s="98">
        <f>COUNTIF($N95:$AO95,"k")</f>
        <v>0</v>
      </c>
      <c r="BB95" s="98">
        <f>COUNTIF($N95:$AO95,"l")</f>
        <v>0</v>
      </c>
      <c r="BC95" s="98">
        <f>COUNTIF($N95:$AO95,"m")</f>
        <v>0</v>
      </c>
      <c r="BD95" s="98">
        <f>COUNTIF($N95:$AO95,"n")</f>
        <v>0</v>
      </c>
      <c r="BE95" s="98">
        <f>COUNTIF($N95:$AO95,"o")</f>
        <v>0</v>
      </c>
      <c r="BF95" s="98" t="str">
        <f t="shared" ref="BF95" si="268">IF(AQ95&gt;0,($J95*AQ95*$F$14),"0")</f>
        <v>0</v>
      </c>
      <c r="BG95" s="98" t="str">
        <f t="shared" ref="BG95" si="269">IF(AR95&gt;0,($J95*AR95*$F$15),"0")</f>
        <v>0</v>
      </c>
      <c r="BH95" s="98" t="str">
        <f t="shared" ref="BH95" si="270">IF(AS95&gt;0,($J95*AS95*$F$16),"0")</f>
        <v>0</v>
      </c>
      <c r="BI95" s="98" t="str">
        <f t="shared" ref="BI95" si="271">IF(AT95&gt;0,($J95*AT95*$F$17),"0")</f>
        <v>0</v>
      </c>
      <c r="BJ95" s="98" t="str">
        <f t="shared" ref="BJ95" si="272">IF(AU95&gt;0,($J95*AU95*$F$17),"0")</f>
        <v>0</v>
      </c>
      <c r="BK95" s="98" t="str">
        <f t="shared" ref="BK95" si="273">IF(AV95&gt;0,($J95*AV95*$F$19),"0")</f>
        <v>0</v>
      </c>
      <c r="BL95" s="98" t="str">
        <f t="shared" ref="BL95" si="274">IF(AW95&gt;0,($J95*AW95*$F$20),"0")</f>
        <v>0</v>
      </c>
      <c r="BM95" s="98" t="str">
        <f t="shared" ref="BM95" si="275">IF(AX95&gt;0,($J95*AX95*$F$21),"0")</f>
        <v>0</v>
      </c>
      <c r="BN95" s="98" t="str">
        <f t="shared" ref="BN95" si="276">IF(AY95&gt;0,($J95*AY95*$F$22),"0")</f>
        <v>0</v>
      </c>
      <c r="BO95" s="98" t="str">
        <f t="shared" ref="BO95" si="277">IF(AZ95&gt;0,($J95*AZ95*$F$23),"0")</f>
        <v>0</v>
      </c>
      <c r="BP95" s="98" t="str">
        <f t="shared" ref="BP95" si="278">IF(BA95&gt;0,($J95*BA95*$F$24),"0")</f>
        <v>0</v>
      </c>
      <c r="BQ95" s="98" t="str">
        <f t="shared" ref="BQ95" si="279">IF(BB95&gt;0,($J95*BB95*$F$25),"0")</f>
        <v>0</v>
      </c>
      <c r="BR95" s="98" t="str">
        <f t="shared" ref="BR95" si="280">IF(BC95&gt;0,($J95*BC95*$F$26),"0")</f>
        <v>0</v>
      </c>
      <c r="BS95" s="98" t="str">
        <f t="shared" ref="BS95" si="281">IF(BD95&gt;0,($J95*BD95*$F$27),"0")</f>
        <v>0</v>
      </c>
      <c r="BT95" s="98" t="str">
        <f t="shared" ref="BT95" si="282">IF(BE95&gt;0,($J95*BE95*$F$28),"0")</f>
        <v>0</v>
      </c>
    </row>
    <row r="96" spans="1:72" ht="19.5" customHeight="1" thickBot="1" x14ac:dyDescent="0.35">
      <c r="A96" s="56"/>
      <c r="B96" s="75" t="s">
        <v>65</v>
      </c>
      <c r="C96" s="90">
        <v>0.9375</v>
      </c>
      <c r="D96" s="191" t="s">
        <v>385</v>
      </c>
      <c r="E96" s="192"/>
      <c r="F96" s="192"/>
      <c r="G96" s="192"/>
      <c r="H96" s="193"/>
      <c r="I96" s="92"/>
      <c r="J96" s="92"/>
      <c r="K96" s="105"/>
      <c r="L96" s="13"/>
      <c r="N96" s="62"/>
      <c r="O96" s="62"/>
      <c r="P96" s="62"/>
      <c r="Q96" s="62"/>
      <c r="R96" s="15"/>
      <c r="S96" s="15"/>
      <c r="T96" s="62"/>
      <c r="U96" s="62"/>
      <c r="V96" s="62"/>
      <c r="W96" s="62"/>
      <c r="X96" s="62"/>
      <c r="Y96" s="15"/>
      <c r="Z96" s="15"/>
      <c r="AA96" s="62"/>
      <c r="AB96" s="62"/>
      <c r="AC96" s="62"/>
      <c r="AD96" s="62"/>
      <c r="AE96" s="62"/>
      <c r="AF96" s="15"/>
      <c r="AG96" s="15"/>
      <c r="AH96" s="62"/>
      <c r="AI96" s="62"/>
      <c r="AJ96" s="62"/>
      <c r="AK96" s="62"/>
      <c r="AL96" s="62"/>
      <c r="AM96" s="15"/>
      <c r="AN96" s="15"/>
      <c r="AO96" s="62"/>
      <c r="AQ96" s="98">
        <f>COUNTIF($N96:$AO96,"a")</f>
        <v>0</v>
      </c>
      <c r="AR96" s="98">
        <f>COUNTIF($N96:$AO96,"b")</f>
        <v>0</v>
      </c>
      <c r="AS96" s="98">
        <f>COUNTIF($N96:$AO96,"c")</f>
        <v>0</v>
      </c>
      <c r="AT96" s="98">
        <f>COUNTIF($N96:$AO96,"d")</f>
        <v>0</v>
      </c>
      <c r="AU96" s="98">
        <f>COUNTIF($N96:$AO96,"e")</f>
        <v>0</v>
      </c>
      <c r="AV96" s="98">
        <f>COUNTIF($N96:$AO96,"f")</f>
        <v>0</v>
      </c>
      <c r="AW96" s="98">
        <f>COUNTIF($N96:$AO96,"g")</f>
        <v>0</v>
      </c>
      <c r="AX96" s="98">
        <f>COUNTIF($N96:$AO96,"h")</f>
        <v>0</v>
      </c>
      <c r="AY96" s="98">
        <f>COUNTIF($N96:$AO96,"i")</f>
        <v>0</v>
      </c>
      <c r="AZ96" s="98">
        <f>COUNTIF($N96:$AO96,"j")</f>
        <v>0</v>
      </c>
      <c r="BA96" s="98">
        <f>COUNTIF($N96:$AO96,"k")</f>
        <v>0</v>
      </c>
      <c r="BB96" s="98">
        <f>COUNTIF($N96:$AO96,"l")</f>
        <v>0</v>
      </c>
      <c r="BC96" s="98">
        <f>COUNTIF($N96:$AO96,"m")</f>
        <v>0</v>
      </c>
      <c r="BD96" s="98">
        <f>COUNTIF($N96:$AO96,"n")</f>
        <v>0</v>
      </c>
      <c r="BE96" s="98">
        <f>COUNTIF($N96:$AO96,"o")</f>
        <v>0</v>
      </c>
      <c r="BF96" s="98" t="str">
        <f t="shared" si="236"/>
        <v>0</v>
      </c>
      <c r="BG96" s="98" t="str">
        <f t="shared" si="237"/>
        <v>0</v>
      </c>
      <c r="BH96" s="98" t="str">
        <f t="shared" si="238"/>
        <v>0</v>
      </c>
      <c r="BI96" s="98" t="str">
        <f t="shared" si="239"/>
        <v>0</v>
      </c>
      <c r="BJ96" s="98" t="str">
        <f t="shared" si="240"/>
        <v>0</v>
      </c>
      <c r="BK96" s="98" t="str">
        <f t="shared" si="241"/>
        <v>0</v>
      </c>
      <c r="BL96" s="98" t="str">
        <f t="shared" si="242"/>
        <v>0</v>
      </c>
      <c r="BM96" s="98" t="str">
        <f t="shared" si="243"/>
        <v>0</v>
      </c>
      <c r="BN96" s="98" t="str">
        <f t="shared" si="244"/>
        <v>0</v>
      </c>
      <c r="BO96" s="98" t="str">
        <f t="shared" si="245"/>
        <v>0</v>
      </c>
      <c r="BP96" s="98" t="str">
        <f t="shared" si="246"/>
        <v>0</v>
      </c>
      <c r="BQ96" s="98" t="str">
        <f t="shared" si="247"/>
        <v>0</v>
      </c>
      <c r="BR96" s="98" t="str">
        <f t="shared" si="248"/>
        <v>0</v>
      </c>
      <c r="BS96" s="98" t="str">
        <f t="shared" si="249"/>
        <v>0</v>
      </c>
      <c r="BT96" s="98" t="str">
        <f t="shared" si="250"/>
        <v>0</v>
      </c>
    </row>
    <row r="97" spans="1:72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Total'!$F$39</f>
        <v>147.9</v>
      </c>
      <c r="K97" s="105">
        <f t="shared" si="266"/>
        <v>0</v>
      </c>
      <c r="L97" s="13">
        <f t="shared" si="267"/>
        <v>0</v>
      </c>
      <c r="N97" s="71"/>
      <c r="O97" s="71"/>
      <c r="P97" s="71"/>
      <c r="Q97" s="71"/>
      <c r="R97" s="15"/>
      <c r="S97" s="15"/>
      <c r="T97" s="71"/>
      <c r="U97" s="71"/>
      <c r="V97" s="71"/>
      <c r="W97" s="71"/>
      <c r="X97" s="71"/>
      <c r="Y97" s="15"/>
      <c r="Z97" s="15"/>
      <c r="AA97" s="71"/>
      <c r="AB97" s="71"/>
      <c r="AC97" s="71"/>
      <c r="AD97" s="71"/>
      <c r="AE97" s="71"/>
      <c r="AF97" s="15"/>
      <c r="AG97" s="15"/>
      <c r="AH97" s="71"/>
      <c r="AI97" s="71"/>
      <c r="AJ97" s="71"/>
      <c r="AK97" s="71"/>
      <c r="AL97" s="71"/>
      <c r="AM97" s="15"/>
      <c r="AN97" s="15"/>
      <c r="AO97" s="71"/>
      <c r="AQ97" s="98">
        <f>COUNTIF($N97:$AO97,"a")</f>
        <v>0</v>
      </c>
      <c r="AR97" s="98">
        <f>COUNTIF($N97:$AO97,"b")</f>
        <v>0</v>
      </c>
      <c r="AS97" s="98">
        <f>COUNTIF($N97:$AO97,"c")</f>
        <v>0</v>
      </c>
      <c r="AT97" s="98">
        <f>COUNTIF($N97:$AO97,"d")</f>
        <v>0</v>
      </c>
      <c r="AU97" s="98">
        <f>COUNTIF($N97:$AO97,"e")</f>
        <v>0</v>
      </c>
      <c r="AV97" s="98">
        <f>COUNTIF($N97:$AO97,"f")</f>
        <v>0</v>
      </c>
      <c r="AW97" s="98">
        <f>COUNTIF($N97:$AO97,"g")</f>
        <v>0</v>
      </c>
      <c r="AX97" s="98">
        <f>COUNTIF($N97:$AO97,"h")</f>
        <v>0</v>
      </c>
      <c r="AY97" s="98">
        <f>COUNTIF($N97:$AO97,"i")</f>
        <v>0</v>
      </c>
      <c r="AZ97" s="98">
        <f>COUNTIF($N97:$AO97,"j")</f>
        <v>0</v>
      </c>
      <c r="BA97" s="98">
        <f>COUNTIF($N97:$AO97,"k")</f>
        <v>0</v>
      </c>
      <c r="BB97" s="98">
        <f>COUNTIF($N97:$AO97,"l")</f>
        <v>0</v>
      </c>
      <c r="BC97" s="98">
        <f>COUNTIF($N97:$AO97,"m")</f>
        <v>0</v>
      </c>
      <c r="BD97" s="98">
        <f>COUNTIF($N97:$AO97,"n")</f>
        <v>0</v>
      </c>
      <c r="BE97" s="98">
        <f>COUNTIF($N97:$AO97,"o")</f>
        <v>0</v>
      </c>
      <c r="BF97" s="98" t="str">
        <f t="shared" si="236"/>
        <v>0</v>
      </c>
      <c r="BG97" s="98" t="str">
        <f t="shared" si="237"/>
        <v>0</v>
      </c>
      <c r="BH97" s="98" t="str">
        <f t="shared" si="238"/>
        <v>0</v>
      </c>
      <c r="BI97" s="98" t="str">
        <f t="shared" si="239"/>
        <v>0</v>
      </c>
      <c r="BJ97" s="98" t="str">
        <f t="shared" si="240"/>
        <v>0</v>
      </c>
      <c r="BK97" s="98" t="str">
        <f t="shared" si="241"/>
        <v>0</v>
      </c>
      <c r="BL97" s="98" t="str">
        <f t="shared" si="242"/>
        <v>0</v>
      </c>
      <c r="BM97" s="98" t="str">
        <f t="shared" si="243"/>
        <v>0</v>
      </c>
      <c r="BN97" s="98" t="str">
        <f t="shared" si="244"/>
        <v>0</v>
      </c>
      <c r="BO97" s="98" t="str">
        <f t="shared" si="245"/>
        <v>0</v>
      </c>
      <c r="BP97" s="98" t="str">
        <f t="shared" si="246"/>
        <v>0</v>
      </c>
      <c r="BQ97" s="98" t="str">
        <f t="shared" si="247"/>
        <v>0</v>
      </c>
      <c r="BR97" s="98" t="str">
        <f t="shared" si="248"/>
        <v>0</v>
      </c>
      <c r="BS97" s="98" t="str">
        <f t="shared" si="249"/>
        <v>0</v>
      </c>
      <c r="BT97" s="98" t="str">
        <f t="shared" si="250"/>
        <v>0</v>
      </c>
    </row>
    <row r="98" spans="1:72" ht="20.100000000000001" customHeight="1" thickBot="1" x14ac:dyDescent="0.35">
      <c r="A98" s="56"/>
      <c r="B98" s="90" t="s">
        <v>65</v>
      </c>
      <c r="C98" s="90">
        <v>0.95833333333333337</v>
      </c>
      <c r="D98" s="201" t="s">
        <v>357</v>
      </c>
      <c r="E98" s="202"/>
      <c r="F98" s="202"/>
      <c r="G98" s="202"/>
      <c r="H98" s="203"/>
      <c r="I98" s="92"/>
      <c r="J98" s="92"/>
      <c r="K98" s="105"/>
      <c r="L98" s="13"/>
      <c r="N98" s="62"/>
      <c r="O98" s="62"/>
      <c r="P98" s="62"/>
      <c r="Q98" s="62"/>
      <c r="R98" s="15"/>
      <c r="S98" s="15"/>
      <c r="T98" s="62"/>
      <c r="U98" s="62"/>
      <c r="V98" s="62"/>
      <c r="W98" s="62"/>
      <c r="X98" s="62"/>
      <c r="Y98" s="15"/>
      <c r="Z98" s="15"/>
      <c r="AA98" s="62"/>
      <c r="AB98" s="62"/>
      <c r="AC98" s="62"/>
      <c r="AD98" s="62"/>
      <c r="AE98" s="62"/>
      <c r="AF98" s="15"/>
      <c r="AG98" s="15"/>
      <c r="AH98" s="62"/>
      <c r="AI98" s="62"/>
      <c r="AJ98" s="62"/>
      <c r="AK98" s="62"/>
      <c r="AL98" s="62"/>
      <c r="AM98" s="15"/>
      <c r="AN98" s="15"/>
      <c r="AO98" s="62"/>
      <c r="AQ98" s="98">
        <f>COUNTIF($N98:$AO98,"a")</f>
        <v>0</v>
      </c>
      <c r="AR98" s="98">
        <f>COUNTIF($N98:$AO98,"b")</f>
        <v>0</v>
      </c>
      <c r="AS98" s="98">
        <f>COUNTIF($N98:$AO98,"c")</f>
        <v>0</v>
      </c>
      <c r="AT98" s="98">
        <f>COUNTIF($N98:$AO98,"d")</f>
        <v>0</v>
      </c>
      <c r="AU98" s="98">
        <f>COUNTIF($N98:$AO98,"e")</f>
        <v>0</v>
      </c>
      <c r="AV98" s="98">
        <f>COUNTIF($N98:$AO98,"f")</f>
        <v>0</v>
      </c>
      <c r="AW98" s="98">
        <f>COUNTIF($N98:$AO98,"g")</f>
        <v>0</v>
      </c>
      <c r="AX98" s="98">
        <f>COUNTIF($N98:$AO98,"h")</f>
        <v>0</v>
      </c>
      <c r="AY98" s="98">
        <f>COUNTIF($N98:$AO98,"i")</f>
        <v>0</v>
      </c>
      <c r="AZ98" s="98">
        <f>COUNTIF($N98:$AO98,"j")</f>
        <v>0</v>
      </c>
      <c r="BA98" s="98">
        <f>COUNTIF($N98:$AO98,"k")</f>
        <v>0</v>
      </c>
      <c r="BB98" s="98">
        <f>COUNTIF($N98:$AO98,"l")</f>
        <v>0</v>
      </c>
      <c r="BC98" s="98">
        <f>COUNTIF($N98:$AO98,"m")</f>
        <v>0</v>
      </c>
      <c r="BD98" s="98">
        <f>COUNTIF($N98:$AO98,"n")</f>
        <v>0</v>
      </c>
      <c r="BE98" s="98">
        <f>COUNTIF($N98:$AO98,"o")</f>
        <v>0</v>
      </c>
      <c r="BF98" s="98" t="str">
        <f t="shared" si="236"/>
        <v>0</v>
      </c>
      <c r="BG98" s="98" t="str">
        <f t="shared" si="237"/>
        <v>0</v>
      </c>
      <c r="BH98" s="98" t="str">
        <f t="shared" si="238"/>
        <v>0</v>
      </c>
      <c r="BI98" s="98" t="str">
        <f t="shared" si="239"/>
        <v>0</v>
      </c>
      <c r="BJ98" s="98" t="str">
        <f t="shared" si="240"/>
        <v>0</v>
      </c>
      <c r="BK98" s="98" t="str">
        <f t="shared" si="241"/>
        <v>0</v>
      </c>
      <c r="BL98" s="98" t="str">
        <f t="shared" si="242"/>
        <v>0</v>
      </c>
      <c r="BM98" s="98" t="str">
        <f t="shared" si="243"/>
        <v>0</v>
      </c>
      <c r="BN98" s="98" t="str">
        <f t="shared" si="244"/>
        <v>0</v>
      </c>
      <c r="BO98" s="98" t="str">
        <f t="shared" si="245"/>
        <v>0</v>
      </c>
      <c r="BP98" s="98" t="str">
        <f t="shared" si="246"/>
        <v>0</v>
      </c>
      <c r="BQ98" s="98" t="str">
        <f t="shared" si="247"/>
        <v>0</v>
      </c>
      <c r="BR98" s="98" t="str">
        <f t="shared" si="248"/>
        <v>0</v>
      </c>
      <c r="BS98" s="98" t="str">
        <f t="shared" si="249"/>
        <v>0</v>
      </c>
      <c r="BT98" s="98" t="str">
        <f t="shared" si="250"/>
        <v>0</v>
      </c>
    </row>
    <row r="99" spans="1:72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Total'!$F$39</f>
        <v>170.85</v>
      </c>
      <c r="K99" s="105">
        <f t="shared" si="266"/>
        <v>0</v>
      </c>
      <c r="L99" s="13">
        <f t="shared" si="267"/>
        <v>0</v>
      </c>
      <c r="N99" s="71"/>
      <c r="O99" s="71"/>
      <c r="P99" s="71"/>
      <c r="Q99" s="71"/>
      <c r="R99" s="15"/>
      <c r="S99" s="15"/>
      <c r="T99" s="71"/>
      <c r="U99" s="71"/>
      <c r="V99" s="71"/>
      <c r="W99" s="71"/>
      <c r="X99" s="71"/>
      <c r="Y99" s="15"/>
      <c r="Z99" s="15"/>
      <c r="AA99" s="71"/>
      <c r="AB99" s="71"/>
      <c r="AC99" s="71"/>
      <c r="AD99" s="71"/>
      <c r="AE99" s="71"/>
      <c r="AF99" s="15"/>
      <c r="AG99" s="15"/>
      <c r="AH99" s="71"/>
      <c r="AI99" s="71"/>
      <c r="AJ99" s="71"/>
      <c r="AK99" s="71"/>
      <c r="AL99" s="71"/>
      <c r="AM99" s="15"/>
      <c r="AN99" s="15"/>
      <c r="AO99" s="71"/>
      <c r="AQ99" s="98">
        <f>COUNTIF($N99:$AO99,"a")</f>
        <v>0</v>
      </c>
      <c r="AR99" s="98">
        <f>COUNTIF($N99:$AO99,"b")</f>
        <v>0</v>
      </c>
      <c r="AS99" s="98">
        <f>COUNTIF($N99:$AO99,"c")</f>
        <v>0</v>
      </c>
      <c r="AT99" s="98">
        <f>COUNTIF($N99:$AO99,"d")</f>
        <v>0</v>
      </c>
      <c r="AU99" s="98">
        <f>COUNTIF($N99:$AO99,"e")</f>
        <v>0</v>
      </c>
      <c r="AV99" s="98">
        <f>COUNTIF($N99:$AO99,"f")</f>
        <v>0</v>
      </c>
      <c r="AW99" s="98">
        <f>COUNTIF($N99:$AO99,"g")</f>
        <v>0</v>
      </c>
      <c r="AX99" s="98">
        <f>COUNTIF($N99:$AO99,"h")</f>
        <v>0</v>
      </c>
      <c r="AY99" s="98">
        <f>COUNTIF($N99:$AO99,"i")</f>
        <v>0</v>
      </c>
      <c r="AZ99" s="98">
        <f>COUNTIF($N99:$AO99,"j")</f>
        <v>0</v>
      </c>
      <c r="BA99" s="98">
        <f>COUNTIF($N99:$AO99,"k")</f>
        <v>0</v>
      </c>
      <c r="BB99" s="98">
        <f>COUNTIF($N99:$AO99,"l")</f>
        <v>0</v>
      </c>
      <c r="BC99" s="98">
        <f>COUNTIF($N99:$AO99,"m")</f>
        <v>0</v>
      </c>
      <c r="BD99" s="98">
        <f>COUNTIF($N99:$AO99,"n")</f>
        <v>0</v>
      </c>
      <c r="BE99" s="98">
        <f>COUNTIF($N99:$AO99,"o")</f>
        <v>0</v>
      </c>
      <c r="BF99" s="98" t="str">
        <f t="shared" si="236"/>
        <v>0</v>
      </c>
      <c r="BG99" s="98" t="str">
        <f t="shared" si="237"/>
        <v>0</v>
      </c>
      <c r="BH99" s="98" t="str">
        <f t="shared" si="238"/>
        <v>0</v>
      </c>
      <c r="BI99" s="98" t="str">
        <f t="shared" si="239"/>
        <v>0</v>
      </c>
      <c r="BJ99" s="98" t="str">
        <f t="shared" si="240"/>
        <v>0</v>
      </c>
      <c r="BK99" s="98" t="str">
        <f t="shared" si="241"/>
        <v>0</v>
      </c>
      <c r="BL99" s="98" t="str">
        <f t="shared" si="242"/>
        <v>0</v>
      </c>
      <c r="BM99" s="98" t="str">
        <f t="shared" si="243"/>
        <v>0</v>
      </c>
      <c r="BN99" s="98" t="str">
        <f t="shared" si="244"/>
        <v>0</v>
      </c>
      <c r="BO99" s="98" t="str">
        <f t="shared" si="245"/>
        <v>0</v>
      </c>
      <c r="BP99" s="98" t="str">
        <f t="shared" si="246"/>
        <v>0</v>
      </c>
      <c r="BQ99" s="98" t="str">
        <f t="shared" si="247"/>
        <v>0</v>
      </c>
      <c r="BR99" s="98" t="str">
        <f t="shared" si="248"/>
        <v>0</v>
      </c>
      <c r="BS99" s="98" t="str">
        <f t="shared" si="249"/>
        <v>0</v>
      </c>
      <c r="BT99" s="98" t="str">
        <f t="shared" si="250"/>
        <v>0</v>
      </c>
    </row>
    <row r="100" spans="1:72" ht="20.100000000000001" customHeight="1" thickBot="1" x14ac:dyDescent="0.35">
      <c r="A100" s="56"/>
      <c r="B100" s="90" t="s">
        <v>65</v>
      </c>
      <c r="C100" s="90">
        <v>0.97916666666666663</v>
      </c>
      <c r="D100" s="201" t="s">
        <v>357</v>
      </c>
      <c r="E100" s="202"/>
      <c r="F100" s="202"/>
      <c r="G100" s="202"/>
      <c r="H100" s="203"/>
      <c r="I100" s="92"/>
      <c r="J100" s="92"/>
      <c r="K100" s="105"/>
      <c r="L100" s="13"/>
      <c r="N100" s="62"/>
      <c r="O100" s="62"/>
      <c r="P100" s="62"/>
      <c r="Q100" s="62"/>
      <c r="R100" s="15"/>
      <c r="S100" s="15"/>
      <c r="T100" s="62"/>
      <c r="U100" s="62"/>
      <c r="V100" s="62"/>
      <c r="W100" s="62"/>
      <c r="X100" s="62"/>
      <c r="Y100" s="15"/>
      <c r="Z100" s="15"/>
      <c r="AA100" s="62"/>
      <c r="AB100" s="62"/>
      <c r="AC100" s="62"/>
      <c r="AD100" s="62"/>
      <c r="AE100" s="62"/>
      <c r="AF100" s="15"/>
      <c r="AG100" s="15"/>
      <c r="AH100" s="62"/>
      <c r="AI100" s="62"/>
      <c r="AJ100" s="62"/>
      <c r="AK100" s="62"/>
      <c r="AL100" s="62"/>
      <c r="AM100" s="15"/>
      <c r="AN100" s="15"/>
      <c r="AO100" s="62"/>
      <c r="AQ100" s="98">
        <f>COUNTIF($N100:$AO100,"a")</f>
        <v>0</v>
      </c>
      <c r="AR100" s="98">
        <f>COUNTIF($N100:$AO100,"b")</f>
        <v>0</v>
      </c>
      <c r="AS100" s="98">
        <f>COUNTIF($N100:$AO100,"c")</f>
        <v>0</v>
      </c>
      <c r="AT100" s="98">
        <f>COUNTIF($N100:$AO100,"d")</f>
        <v>0</v>
      </c>
      <c r="AU100" s="98">
        <f>COUNTIF($N100:$AO100,"e")</f>
        <v>0</v>
      </c>
      <c r="AV100" s="98">
        <f>COUNTIF($N100:$AO100,"f")</f>
        <v>0</v>
      </c>
      <c r="AW100" s="98">
        <f>COUNTIF($N100:$AO100,"g")</f>
        <v>0</v>
      </c>
      <c r="AX100" s="98">
        <f>COUNTIF($N100:$AO100,"h")</f>
        <v>0</v>
      </c>
      <c r="AY100" s="98">
        <f>COUNTIF($N100:$AO100,"i")</f>
        <v>0</v>
      </c>
      <c r="AZ100" s="98">
        <f>COUNTIF($N100:$AO100,"j")</f>
        <v>0</v>
      </c>
      <c r="BA100" s="98">
        <f>COUNTIF($N100:$AO100,"k")</f>
        <v>0</v>
      </c>
      <c r="BB100" s="98">
        <f>COUNTIF($N100:$AO100,"l")</f>
        <v>0</v>
      </c>
      <c r="BC100" s="98">
        <f>COUNTIF($N100:$AO100,"m")</f>
        <v>0</v>
      </c>
      <c r="BD100" s="98">
        <f>COUNTIF($N100:$AO100,"n")</f>
        <v>0</v>
      </c>
      <c r="BE100" s="98">
        <f>COUNTIF($N100:$AO100,"o")</f>
        <v>0</v>
      </c>
      <c r="BF100" s="98" t="str">
        <f t="shared" ref="BF100" si="283">IF(AQ100&gt;0,($J100*AQ100*$F$14),"0")</f>
        <v>0</v>
      </c>
      <c r="BG100" s="98" t="str">
        <f t="shared" ref="BG100" si="284">IF(AR100&gt;0,($J100*AR100*$F$15),"0")</f>
        <v>0</v>
      </c>
      <c r="BH100" s="98" t="str">
        <f t="shared" ref="BH100" si="285">IF(AS100&gt;0,($J100*AS100*$F$16),"0")</f>
        <v>0</v>
      </c>
      <c r="BI100" s="98" t="str">
        <f t="shared" ref="BI100" si="286">IF(AT100&gt;0,($J100*AT100*$F$17),"0")</f>
        <v>0</v>
      </c>
      <c r="BJ100" s="98" t="str">
        <f t="shared" ref="BJ100" si="287">IF(AU100&gt;0,($J100*AU100*$F$17),"0")</f>
        <v>0</v>
      </c>
      <c r="BK100" s="98" t="str">
        <f t="shared" ref="BK100" si="288">IF(AV100&gt;0,($J100*AV100*$F$19),"0")</f>
        <v>0</v>
      </c>
      <c r="BL100" s="98" t="str">
        <f t="shared" ref="BL100" si="289">IF(AW100&gt;0,($J100*AW100*$F$20),"0")</f>
        <v>0</v>
      </c>
      <c r="BM100" s="98" t="str">
        <f t="shared" ref="BM100" si="290">IF(AX100&gt;0,($J100*AX100*$F$21),"0")</f>
        <v>0</v>
      </c>
      <c r="BN100" s="98" t="str">
        <f t="shared" ref="BN100" si="291">IF(AY100&gt;0,($J100*AY100*$F$22),"0")</f>
        <v>0</v>
      </c>
      <c r="BO100" s="98" t="str">
        <f t="shared" ref="BO100" si="292">IF(AZ100&gt;0,($J100*AZ100*$F$23),"0")</f>
        <v>0</v>
      </c>
      <c r="BP100" s="98" t="str">
        <f t="shared" ref="BP100" si="293">IF(BA100&gt;0,($J100*BA100*$F$24),"0")</f>
        <v>0</v>
      </c>
      <c r="BQ100" s="98" t="str">
        <f t="shared" ref="BQ100" si="294">IF(BB100&gt;0,($J100*BB100*$F$25),"0")</f>
        <v>0</v>
      </c>
      <c r="BR100" s="98" t="str">
        <f t="shared" ref="BR100" si="295">IF(BC100&gt;0,($J100*BC100*$F$26),"0")</f>
        <v>0</v>
      </c>
      <c r="BS100" s="98" t="str">
        <f t="shared" ref="BS100" si="296">IF(BD100&gt;0,($J100*BD100*$F$27),"0")</f>
        <v>0</v>
      </c>
      <c r="BT100" s="98" t="str">
        <f t="shared" ref="BT100" si="297">IF(BE100&gt;0,($J100*BE100*$F$28),"0")</f>
        <v>0</v>
      </c>
    </row>
    <row r="101" spans="1:72" ht="20.100000000000001" customHeight="1" thickBot="1" x14ac:dyDescent="0.35">
      <c r="A101" s="56"/>
      <c r="B101" s="90" t="s">
        <v>65</v>
      </c>
      <c r="C101" s="90">
        <v>1</v>
      </c>
      <c r="D101" s="201" t="s">
        <v>332</v>
      </c>
      <c r="E101" s="202"/>
      <c r="F101" s="202"/>
      <c r="G101" s="202"/>
      <c r="H101" s="203"/>
      <c r="I101" s="92"/>
      <c r="J101" s="92"/>
      <c r="K101" s="105"/>
      <c r="L101" s="13"/>
      <c r="N101" s="62"/>
      <c r="O101" s="62"/>
      <c r="P101" s="62"/>
      <c r="Q101" s="62"/>
      <c r="R101" s="15"/>
      <c r="S101" s="15"/>
      <c r="T101" s="62"/>
      <c r="U101" s="62"/>
      <c r="V101" s="62"/>
      <c r="W101" s="62"/>
      <c r="X101" s="62"/>
      <c r="Y101" s="15"/>
      <c r="Z101" s="15"/>
      <c r="AA101" s="62"/>
      <c r="AB101" s="62"/>
      <c r="AC101" s="62"/>
      <c r="AD101" s="62"/>
      <c r="AE101" s="62"/>
      <c r="AF101" s="15"/>
      <c r="AG101" s="15"/>
      <c r="AH101" s="62"/>
      <c r="AI101" s="62"/>
      <c r="AJ101" s="62"/>
      <c r="AK101" s="62"/>
      <c r="AL101" s="62"/>
      <c r="AM101" s="15"/>
      <c r="AN101" s="15"/>
      <c r="AO101" s="62"/>
      <c r="AQ101" s="98">
        <f>COUNTIF($N101:$AO101,"a")</f>
        <v>0</v>
      </c>
      <c r="AR101" s="98">
        <f>COUNTIF($N101:$AO101,"b")</f>
        <v>0</v>
      </c>
      <c r="AS101" s="98">
        <f>COUNTIF($N101:$AO101,"c")</f>
        <v>0</v>
      </c>
      <c r="AT101" s="98">
        <f>COUNTIF($N101:$AO101,"d")</f>
        <v>0</v>
      </c>
      <c r="AU101" s="98">
        <f>COUNTIF($N101:$AO101,"e")</f>
        <v>0</v>
      </c>
      <c r="AV101" s="98">
        <f>COUNTIF($N101:$AO101,"f")</f>
        <v>0</v>
      </c>
      <c r="AW101" s="98">
        <f>COUNTIF($N101:$AO101,"g")</f>
        <v>0</v>
      </c>
      <c r="AX101" s="98">
        <f>COUNTIF($N101:$AO101,"h")</f>
        <v>0</v>
      </c>
      <c r="AY101" s="98">
        <f>COUNTIF($N101:$AO101,"i")</f>
        <v>0</v>
      </c>
      <c r="AZ101" s="98">
        <f>COUNTIF($N101:$AO101,"j")</f>
        <v>0</v>
      </c>
      <c r="BA101" s="98">
        <f>COUNTIF($N101:$AO101,"k")</f>
        <v>0</v>
      </c>
      <c r="BB101" s="98">
        <f>COUNTIF($N101:$AO101,"l")</f>
        <v>0</v>
      </c>
      <c r="BC101" s="98">
        <f>COUNTIF($N101:$AO101,"m")</f>
        <v>0</v>
      </c>
      <c r="BD101" s="98">
        <f>COUNTIF($N101:$AO101,"n")</f>
        <v>0</v>
      </c>
      <c r="BE101" s="98">
        <f>COUNTIF($N101:$AO101,"o")</f>
        <v>0</v>
      </c>
      <c r="BF101" s="98" t="str">
        <f t="shared" si="236"/>
        <v>0</v>
      </c>
      <c r="BG101" s="98" t="str">
        <f t="shared" si="237"/>
        <v>0</v>
      </c>
      <c r="BH101" s="98" t="str">
        <f t="shared" si="238"/>
        <v>0</v>
      </c>
      <c r="BI101" s="98" t="str">
        <f t="shared" si="239"/>
        <v>0</v>
      </c>
      <c r="BJ101" s="98" t="str">
        <f t="shared" si="240"/>
        <v>0</v>
      </c>
      <c r="BK101" s="98" t="str">
        <f t="shared" si="241"/>
        <v>0</v>
      </c>
      <c r="BL101" s="98" t="str">
        <f t="shared" si="242"/>
        <v>0</v>
      </c>
      <c r="BM101" s="98" t="str">
        <f t="shared" si="243"/>
        <v>0</v>
      </c>
      <c r="BN101" s="98" t="str">
        <f t="shared" si="244"/>
        <v>0</v>
      </c>
      <c r="BO101" s="98" t="str">
        <f t="shared" si="245"/>
        <v>0</v>
      </c>
      <c r="BP101" s="98" t="str">
        <f t="shared" si="246"/>
        <v>0</v>
      </c>
      <c r="BQ101" s="98" t="str">
        <f t="shared" si="247"/>
        <v>0</v>
      </c>
      <c r="BR101" s="98" t="str">
        <f t="shared" si="248"/>
        <v>0</v>
      </c>
      <c r="BS101" s="98" t="str">
        <f t="shared" si="249"/>
        <v>0</v>
      </c>
      <c r="BT101" s="98" t="str">
        <f t="shared" si="250"/>
        <v>0</v>
      </c>
    </row>
    <row r="102" spans="1:72" ht="20.100000000000001" customHeight="1" thickBot="1" x14ac:dyDescent="0.35">
      <c r="A102" s="55"/>
      <c r="B102" s="90" t="s">
        <v>65</v>
      </c>
      <c r="C102" s="90">
        <v>1.0416666666666701</v>
      </c>
      <c r="D102" s="191" t="s">
        <v>310</v>
      </c>
      <c r="E102" s="192"/>
      <c r="F102" s="192"/>
      <c r="G102" s="192"/>
      <c r="H102" s="193"/>
      <c r="I102" s="92"/>
      <c r="J102" s="85"/>
      <c r="K102" s="105"/>
      <c r="L102" s="13"/>
      <c r="N102" s="62"/>
      <c r="O102" s="62"/>
      <c r="P102" s="62"/>
      <c r="Q102" s="62"/>
      <c r="R102" s="15"/>
      <c r="S102" s="15"/>
      <c r="T102" s="62"/>
      <c r="U102" s="62"/>
      <c r="V102" s="62"/>
      <c r="W102" s="62"/>
      <c r="X102" s="62"/>
      <c r="Y102" s="15"/>
      <c r="Z102" s="15"/>
      <c r="AA102" s="62"/>
      <c r="AB102" s="62"/>
      <c r="AC102" s="62"/>
      <c r="AD102" s="62"/>
      <c r="AE102" s="62"/>
      <c r="AF102" s="15"/>
      <c r="AG102" s="15"/>
      <c r="AH102" s="62"/>
      <c r="AI102" s="62"/>
      <c r="AJ102" s="62"/>
      <c r="AK102" s="62"/>
      <c r="AL102" s="62"/>
      <c r="AM102" s="15"/>
      <c r="AN102" s="15"/>
      <c r="AO102" s="62"/>
      <c r="AQ102" s="98">
        <f>COUNTIF($N102:$AO102,"a")</f>
        <v>0</v>
      </c>
      <c r="AR102" s="98">
        <f>COUNTIF($N102:$AO102,"b")</f>
        <v>0</v>
      </c>
      <c r="AS102" s="98">
        <f>COUNTIF($N102:$AO102,"c")</f>
        <v>0</v>
      </c>
      <c r="AT102" s="98">
        <f>COUNTIF($N102:$AO102,"d")</f>
        <v>0</v>
      </c>
      <c r="AU102" s="98">
        <f>COUNTIF($N102:$AO102,"e")</f>
        <v>0</v>
      </c>
      <c r="AV102" s="98">
        <f>COUNTIF($N102:$AO102,"f")</f>
        <v>0</v>
      </c>
      <c r="AW102" s="98">
        <f>COUNTIF($N102:$AO102,"g")</f>
        <v>0</v>
      </c>
      <c r="AX102" s="98">
        <f>COUNTIF($N102:$AO102,"h")</f>
        <v>0</v>
      </c>
      <c r="AY102" s="98">
        <f>COUNTIF($N102:$AO102,"i")</f>
        <v>0</v>
      </c>
      <c r="AZ102" s="98">
        <f>COUNTIF($N102:$AO102,"j")</f>
        <v>0</v>
      </c>
      <c r="BA102" s="98">
        <f>COUNTIF($N102:$AO102,"k")</f>
        <v>0</v>
      </c>
      <c r="BB102" s="98">
        <f>COUNTIF($N102:$AO102,"l")</f>
        <v>0</v>
      </c>
      <c r="BC102" s="98">
        <f>COUNTIF($N102:$AO102,"m")</f>
        <v>0</v>
      </c>
      <c r="BD102" s="98">
        <f>COUNTIF($N102:$AO102,"n")</f>
        <v>0</v>
      </c>
      <c r="BE102" s="98">
        <f>COUNTIF($N102:$AO102,"o")</f>
        <v>0</v>
      </c>
      <c r="BF102" s="98" t="str">
        <f t="shared" ref="BF102:BF103" si="298">IF(AQ102&gt;0,($J102*AQ102*$F$14),"0")</f>
        <v>0</v>
      </c>
      <c r="BG102" s="98" t="str">
        <f t="shared" ref="BG102:BG103" si="299">IF(AR102&gt;0,($J102*AR102*$F$15),"0")</f>
        <v>0</v>
      </c>
      <c r="BH102" s="98" t="str">
        <f t="shared" ref="BH102:BH103" si="300">IF(AS102&gt;0,($J102*AS102*$F$16),"0")</f>
        <v>0</v>
      </c>
      <c r="BI102" s="98" t="str">
        <f t="shared" ref="BI102:BI103" si="301">IF(AT102&gt;0,($J102*AT102*$F$17),"0")</f>
        <v>0</v>
      </c>
      <c r="BJ102" s="98" t="str">
        <f t="shared" ref="BJ102:BJ103" si="302">IF(AU102&gt;0,($J102*AU102*$F$17),"0")</f>
        <v>0</v>
      </c>
      <c r="BK102" s="98" t="str">
        <f t="shared" ref="BK102:BK103" si="303">IF(AV102&gt;0,($J102*AV102*$F$19),"0")</f>
        <v>0</v>
      </c>
      <c r="BL102" s="98" t="str">
        <f t="shared" ref="BL102:BL103" si="304">IF(AW102&gt;0,($J102*AW102*$F$20),"0")</f>
        <v>0</v>
      </c>
      <c r="BM102" s="98" t="str">
        <f t="shared" ref="BM102:BM103" si="305">IF(AX102&gt;0,($J102*AX102*$F$21),"0")</f>
        <v>0</v>
      </c>
      <c r="BN102" s="98" t="str">
        <f t="shared" ref="BN102:BN103" si="306">IF(AY102&gt;0,($J102*AY102*$F$22),"0")</f>
        <v>0</v>
      </c>
      <c r="BO102" s="98" t="str">
        <f t="shared" ref="BO102:BO103" si="307">IF(AZ102&gt;0,($J102*AZ102*$F$23),"0")</f>
        <v>0</v>
      </c>
      <c r="BP102" s="98" t="str">
        <f t="shared" ref="BP102:BP103" si="308">IF(BA102&gt;0,($J102*BA102*$F$24),"0")</f>
        <v>0</v>
      </c>
      <c r="BQ102" s="98" t="str">
        <f t="shared" ref="BQ102:BQ103" si="309">IF(BB102&gt;0,($J102*BB102*$F$25),"0")</f>
        <v>0</v>
      </c>
      <c r="BR102" s="98" t="str">
        <f t="shared" ref="BR102:BR103" si="310">IF(BC102&gt;0,($J102*BC102*$F$26),"0")</f>
        <v>0</v>
      </c>
      <c r="BS102" s="98" t="str">
        <f t="shared" ref="BS102:BS103" si="311">IF(BD102&gt;0,($J102*BD102*$F$27),"0")</f>
        <v>0</v>
      </c>
      <c r="BT102" s="98" t="str">
        <f t="shared" ref="BT102:BT103" si="312">IF(BE102&gt;0,($J102*BE102*$F$28),"0")</f>
        <v>0</v>
      </c>
    </row>
    <row r="103" spans="1:72" ht="19.5" customHeight="1" thickBot="1" x14ac:dyDescent="0.35">
      <c r="A103" s="55"/>
      <c r="B103" s="90" t="s">
        <v>65</v>
      </c>
      <c r="C103" s="90">
        <v>6.25E-2</v>
      </c>
      <c r="D103" s="208" t="s">
        <v>367</v>
      </c>
      <c r="E103" s="209"/>
      <c r="F103" s="209"/>
      <c r="G103" s="209"/>
      <c r="H103" s="209"/>
      <c r="I103" s="210"/>
      <c r="J103" s="85"/>
      <c r="K103" s="105"/>
      <c r="L103" s="13"/>
      <c r="N103" s="62"/>
      <c r="O103" s="62"/>
      <c r="P103" s="62"/>
      <c r="Q103" s="62"/>
      <c r="R103" s="15"/>
      <c r="S103" s="15"/>
      <c r="T103" s="62"/>
      <c r="U103" s="62"/>
      <c r="V103" s="62"/>
      <c r="W103" s="62"/>
      <c r="X103" s="62"/>
      <c r="Y103" s="15"/>
      <c r="Z103" s="15"/>
      <c r="AA103" s="62"/>
      <c r="AB103" s="62"/>
      <c r="AC103" s="62"/>
      <c r="AD103" s="62"/>
      <c r="AE103" s="62"/>
      <c r="AF103" s="15"/>
      <c r="AG103" s="15"/>
      <c r="AH103" s="62"/>
      <c r="AI103" s="62"/>
      <c r="AJ103" s="62"/>
      <c r="AK103" s="62"/>
      <c r="AL103" s="62"/>
      <c r="AM103" s="15"/>
      <c r="AN103" s="15"/>
      <c r="AO103" s="62"/>
      <c r="AQ103" s="98">
        <f>COUNTIF($N103:$AO103,"a")</f>
        <v>0</v>
      </c>
      <c r="AR103" s="98">
        <f>COUNTIF($N103:$AO103,"b")</f>
        <v>0</v>
      </c>
      <c r="AS103" s="98">
        <f>COUNTIF($N103:$AO103,"c")</f>
        <v>0</v>
      </c>
      <c r="AT103" s="98">
        <f>COUNTIF($N103:$AO103,"d")</f>
        <v>0</v>
      </c>
      <c r="AU103" s="98">
        <f>COUNTIF($N103:$AO103,"e")</f>
        <v>0</v>
      </c>
      <c r="AV103" s="98">
        <f>COUNTIF($N103:$AO103,"f")</f>
        <v>0</v>
      </c>
      <c r="AW103" s="98">
        <f>COUNTIF($N103:$AO103,"g")</f>
        <v>0</v>
      </c>
      <c r="AX103" s="98">
        <f>COUNTIF($N103:$AO103,"h")</f>
        <v>0</v>
      </c>
      <c r="AY103" s="98">
        <f>COUNTIF($N103:$AO103,"i")</f>
        <v>0</v>
      </c>
      <c r="AZ103" s="98">
        <f>COUNTIF($N103:$AO103,"j")</f>
        <v>0</v>
      </c>
      <c r="BA103" s="98">
        <f>COUNTIF($N103:$AO103,"k")</f>
        <v>0</v>
      </c>
      <c r="BB103" s="98">
        <f>COUNTIF($N103:$AO103,"l")</f>
        <v>0</v>
      </c>
      <c r="BC103" s="98">
        <f>COUNTIF($N103:$AO103,"m")</f>
        <v>0</v>
      </c>
      <c r="BD103" s="98">
        <f>COUNTIF($N103:$AO103,"n")</f>
        <v>0</v>
      </c>
      <c r="BE103" s="98">
        <f>COUNTIF($N103:$AO103,"o")</f>
        <v>0</v>
      </c>
      <c r="BF103" s="98" t="str">
        <f t="shared" si="298"/>
        <v>0</v>
      </c>
      <c r="BG103" s="98" t="str">
        <f t="shared" si="299"/>
        <v>0</v>
      </c>
      <c r="BH103" s="98" t="str">
        <f t="shared" si="300"/>
        <v>0</v>
      </c>
      <c r="BI103" s="98" t="str">
        <f t="shared" si="301"/>
        <v>0</v>
      </c>
      <c r="BJ103" s="98" t="str">
        <f t="shared" si="302"/>
        <v>0</v>
      </c>
      <c r="BK103" s="98" t="str">
        <f t="shared" si="303"/>
        <v>0</v>
      </c>
      <c r="BL103" s="98" t="str">
        <f t="shared" si="304"/>
        <v>0</v>
      </c>
      <c r="BM103" s="98" t="str">
        <f t="shared" si="305"/>
        <v>0</v>
      </c>
      <c r="BN103" s="98" t="str">
        <f t="shared" si="306"/>
        <v>0</v>
      </c>
      <c r="BO103" s="98" t="str">
        <f t="shared" si="307"/>
        <v>0</v>
      </c>
      <c r="BP103" s="98" t="str">
        <f t="shared" si="308"/>
        <v>0</v>
      </c>
      <c r="BQ103" s="98" t="str">
        <f t="shared" si="309"/>
        <v>0</v>
      </c>
      <c r="BR103" s="98" t="str">
        <f t="shared" si="310"/>
        <v>0</v>
      </c>
      <c r="BS103" s="98" t="str">
        <f t="shared" si="311"/>
        <v>0</v>
      </c>
      <c r="BT103" s="98" t="str">
        <f t="shared" si="312"/>
        <v>0</v>
      </c>
    </row>
    <row r="104" spans="1:72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351</v>
      </c>
      <c r="E104" s="159" t="s">
        <v>342</v>
      </c>
      <c r="F104" s="159" t="s">
        <v>368</v>
      </c>
      <c r="G104" s="159" t="s">
        <v>349</v>
      </c>
      <c r="H104" s="159" t="s">
        <v>351</v>
      </c>
      <c r="I104" s="85"/>
      <c r="J104" s="85"/>
      <c r="K104" s="105"/>
      <c r="L104" s="13"/>
      <c r="N104" s="62"/>
      <c r="O104" s="62"/>
      <c r="P104" s="62"/>
      <c r="Q104" s="62"/>
      <c r="R104" s="15"/>
      <c r="S104" s="15"/>
      <c r="T104" s="62"/>
      <c r="U104" s="62"/>
      <c r="V104" s="62"/>
      <c r="W104" s="62"/>
      <c r="X104" s="62"/>
      <c r="Y104" s="15"/>
      <c r="Z104" s="15"/>
      <c r="AA104" s="62"/>
      <c r="AB104" s="62"/>
      <c r="AC104" s="62"/>
      <c r="AD104" s="62"/>
      <c r="AE104" s="62"/>
      <c r="AF104" s="15"/>
      <c r="AG104" s="15"/>
      <c r="AH104" s="62"/>
      <c r="AI104" s="62"/>
      <c r="AJ104" s="62"/>
      <c r="AK104" s="62"/>
      <c r="AL104" s="62"/>
      <c r="AM104" s="15"/>
      <c r="AN104" s="15"/>
      <c r="AO104" s="62"/>
      <c r="AQ104" s="98">
        <f>COUNTIF($N104:$AO104,"a")</f>
        <v>0</v>
      </c>
      <c r="AR104" s="98">
        <f>COUNTIF($N104:$AO104,"b")</f>
        <v>0</v>
      </c>
      <c r="AS104" s="98">
        <f>COUNTIF($N104:$AO104,"c")</f>
        <v>0</v>
      </c>
      <c r="AT104" s="98">
        <f>COUNTIF($N104:$AO104,"d")</f>
        <v>0</v>
      </c>
      <c r="AU104" s="98">
        <f>COUNTIF($N104:$AO104,"e")</f>
        <v>0</v>
      </c>
      <c r="AV104" s="98">
        <f>COUNTIF($N104:$AO104,"f")</f>
        <v>0</v>
      </c>
      <c r="AW104" s="98">
        <f>COUNTIF($N104:$AO104,"g")</f>
        <v>0</v>
      </c>
      <c r="AX104" s="98">
        <f>COUNTIF($N104:$AO104,"h")</f>
        <v>0</v>
      </c>
      <c r="AY104" s="98">
        <f>COUNTIF($N104:$AO104,"i")</f>
        <v>0</v>
      </c>
      <c r="AZ104" s="98">
        <f>COUNTIF($N104:$AO104,"j")</f>
        <v>0</v>
      </c>
      <c r="BA104" s="98">
        <f>COUNTIF($N104:$AO104,"k")</f>
        <v>0</v>
      </c>
      <c r="BB104" s="98">
        <f>COUNTIF($N104:$AO104,"l")</f>
        <v>0</v>
      </c>
      <c r="BC104" s="98">
        <f>COUNTIF($N104:$AO104,"m")</f>
        <v>0</v>
      </c>
      <c r="BD104" s="98">
        <f>COUNTIF($N104:$AO104,"n")</f>
        <v>0</v>
      </c>
      <c r="BE104" s="98">
        <f>COUNTIF($N104:$AO104,"o")</f>
        <v>0</v>
      </c>
      <c r="BF104" s="98" t="str">
        <f t="shared" si="236"/>
        <v>0</v>
      </c>
      <c r="BG104" s="98" t="str">
        <f t="shared" si="237"/>
        <v>0</v>
      </c>
      <c r="BH104" s="98" t="str">
        <f t="shared" si="238"/>
        <v>0</v>
      </c>
      <c r="BI104" s="98" t="str">
        <f t="shared" si="239"/>
        <v>0</v>
      </c>
      <c r="BJ104" s="98" t="str">
        <f t="shared" si="240"/>
        <v>0</v>
      </c>
      <c r="BK104" s="98" t="str">
        <f t="shared" si="241"/>
        <v>0</v>
      </c>
      <c r="BL104" s="98" t="str">
        <f t="shared" si="242"/>
        <v>0</v>
      </c>
      <c r="BM104" s="98" t="str">
        <f t="shared" si="243"/>
        <v>0</v>
      </c>
      <c r="BN104" s="98" t="str">
        <f t="shared" si="244"/>
        <v>0</v>
      </c>
      <c r="BO104" s="98" t="str">
        <f t="shared" si="245"/>
        <v>0</v>
      </c>
      <c r="BP104" s="98" t="str">
        <f t="shared" si="246"/>
        <v>0</v>
      </c>
      <c r="BQ104" s="98" t="str">
        <f t="shared" si="247"/>
        <v>0</v>
      </c>
      <c r="BR104" s="98" t="str">
        <f t="shared" si="248"/>
        <v>0</v>
      </c>
      <c r="BS104" s="98" t="str">
        <f t="shared" si="249"/>
        <v>0</v>
      </c>
      <c r="BT104" s="98" t="str">
        <f t="shared" si="250"/>
        <v>0</v>
      </c>
    </row>
    <row r="105" spans="1:72" ht="19.5" customHeight="1" thickBot="1" x14ac:dyDescent="0.35">
      <c r="A105" s="55"/>
      <c r="B105" s="90" t="s">
        <v>65</v>
      </c>
      <c r="C105" s="90">
        <v>0.10416666666666667</v>
      </c>
      <c r="D105" s="159" t="s">
        <v>351</v>
      </c>
      <c r="E105" s="159" t="s">
        <v>342</v>
      </c>
      <c r="F105" s="159" t="s">
        <v>365</v>
      </c>
      <c r="G105" s="159" t="s">
        <v>352</v>
      </c>
      <c r="H105" s="159" t="s">
        <v>350</v>
      </c>
      <c r="I105" s="85"/>
      <c r="J105" s="85"/>
      <c r="K105" s="105"/>
      <c r="L105" s="13"/>
      <c r="N105" s="62"/>
      <c r="O105" s="62"/>
      <c r="P105" s="62"/>
      <c r="Q105" s="62"/>
      <c r="R105" s="15"/>
      <c r="S105" s="15"/>
      <c r="T105" s="62"/>
      <c r="U105" s="62"/>
      <c r="V105" s="62"/>
      <c r="W105" s="62"/>
      <c r="X105" s="62"/>
      <c r="Y105" s="15"/>
      <c r="Z105" s="15"/>
      <c r="AA105" s="62"/>
      <c r="AB105" s="62"/>
      <c r="AC105" s="62"/>
      <c r="AD105" s="62"/>
      <c r="AE105" s="62"/>
      <c r="AF105" s="15"/>
      <c r="AG105" s="15"/>
      <c r="AH105" s="62"/>
      <c r="AI105" s="62"/>
      <c r="AJ105" s="62"/>
      <c r="AK105" s="62"/>
      <c r="AL105" s="62"/>
      <c r="AM105" s="15"/>
      <c r="AN105" s="15"/>
      <c r="AO105" s="62"/>
      <c r="AQ105" s="98">
        <f>COUNTIF($N105:$AO105,"a")</f>
        <v>0</v>
      </c>
      <c r="AR105" s="98">
        <f>COUNTIF($N105:$AO105,"b")</f>
        <v>0</v>
      </c>
      <c r="AS105" s="98">
        <f>COUNTIF($N105:$AO105,"c")</f>
        <v>0</v>
      </c>
      <c r="AT105" s="98">
        <f>COUNTIF($N105:$AO105,"d")</f>
        <v>0</v>
      </c>
      <c r="AU105" s="98">
        <f>COUNTIF($N105:$AO105,"e")</f>
        <v>0</v>
      </c>
      <c r="AV105" s="98">
        <f>COUNTIF($N105:$AO105,"f")</f>
        <v>0</v>
      </c>
      <c r="AW105" s="98">
        <f>COUNTIF($N105:$AO105,"g")</f>
        <v>0</v>
      </c>
      <c r="AX105" s="98">
        <f>COUNTIF($N105:$AO105,"h")</f>
        <v>0</v>
      </c>
      <c r="AY105" s="98">
        <f>COUNTIF($N105:$AO105,"i")</f>
        <v>0</v>
      </c>
      <c r="AZ105" s="98">
        <f>COUNTIF($N105:$AO105,"j")</f>
        <v>0</v>
      </c>
      <c r="BA105" s="98">
        <f>COUNTIF($N105:$AO105,"k")</f>
        <v>0</v>
      </c>
      <c r="BB105" s="98">
        <f>COUNTIF($N105:$AO105,"l")</f>
        <v>0</v>
      </c>
      <c r="BC105" s="98">
        <f>COUNTIF($N105:$AO105,"m")</f>
        <v>0</v>
      </c>
      <c r="BD105" s="98">
        <f>COUNTIF($N105:$AO105,"n")</f>
        <v>0</v>
      </c>
      <c r="BE105" s="98">
        <f>COUNTIF($N105:$AO105,"o")</f>
        <v>0</v>
      </c>
      <c r="BF105" s="98" t="str">
        <f t="shared" si="236"/>
        <v>0</v>
      </c>
      <c r="BG105" s="98" t="str">
        <f t="shared" si="237"/>
        <v>0</v>
      </c>
      <c r="BH105" s="98" t="str">
        <f t="shared" si="238"/>
        <v>0</v>
      </c>
      <c r="BI105" s="98" t="str">
        <f t="shared" si="239"/>
        <v>0</v>
      </c>
      <c r="BJ105" s="98" t="str">
        <f t="shared" si="240"/>
        <v>0</v>
      </c>
      <c r="BK105" s="98" t="str">
        <f t="shared" si="241"/>
        <v>0</v>
      </c>
      <c r="BL105" s="98" t="str">
        <f t="shared" si="242"/>
        <v>0</v>
      </c>
      <c r="BM105" s="98" t="str">
        <f t="shared" si="243"/>
        <v>0</v>
      </c>
      <c r="BN105" s="98" t="str">
        <f t="shared" si="244"/>
        <v>0</v>
      </c>
      <c r="BO105" s="98" t="str">
        <f t="shared" si="245"/>
        <v>0</v>
      </c>
      <c r="BP105" s="98" t="str">
        <f t="shared" si="246"/>
        <v>0</v>
      </c>
      <c r="BQ105" s="98" t="str">
        <f t="shared" si="247"/>
        <v>0</v>
      </c>
      <c r="BR105" s="98" t="str">
        <f t="shared" si="248"/>
        <v>0</v>
      </c>
      <c r="BS105" s="98" t="str">
        <f t="shared" si="249"/>
        <v>0</v>
      </c>
      <c r="BT105" s="98" t="str">
        <f t="shared" si="250"/>
        <v>0</v>
      </c>
    </row>
    <row r="106" spans="1:72" ht="20.100000000000001" customHeight="1" thickBot="1" x14ac:dyDescent="0.35">
      <c r="A106" s="55"/>
      <c r="B106" s="90" t="s">
        <v>65</v>
      </c>
      <c r="C106" s="90">
        <v>0.125</v>
      </c>
      <c r="D106" s="201" t="s">
        <v>386</v>
      </c>
      <c r="E106" s="202"/>
      <c r="F106" s="202"/>
      <c r="G106" s="202"/>
      <c r="H106" s="203"/>
      <c r="I106" s="85"/>
      <c r="J106" s="85"/>
      <c r="K106" s="105"/>
      <c r="L106" s="13"/>
      <c r="N106" s="62"/>
      <c r="O106" s="62"/>
      <c r="P106" s="62"/>
      <c r="Q106" s="62"/>
      <c r="R106" s="15"/>
      <c r="S106" s="15"/>
      <c r="T106" s="62"/>
      <c r="U106" s="62"/>
      <c r="V106" s="62"/>
      <c r="W106" s="62"/>
      <c r="X106" s="62"/>
      <c r="Y106" s="15"/>
      <c r="Z106" s="15"/>
      <c r="AA106" s="62"/>
      <c r="AB106" s="62"/>
      <c r="AC106" s="62"/>
      <c r="AD106" s="62"/>
      <c r="AE106" s="62"/>
      <c r="AF106" s="15"/>
      <c r="AG106" s="15"/>
      <c r="AH106" s="62"/>
      <c r="AI106" s="62"/>
      <c r="AJ106" s="62"/>
      <c r="AK106" s="62"/>
      <c r="AL106" s="62"/>
      <c r="AM106" s="15"/>
      <c r="AN106" s="15"/>
      <c r="AO106" s="62"/>
      <c r="AQ106" s="98">
        <f>COUNTIF($N106:$AO106,"a")</f>
        <v>0</v>
      </c>
      <c r="AR106" s="98">
        <f>COUNTIF($N106:$AO106,"b")</f>
        <v>0</v>
      </c>
      <c r="AS106" s="98">
        <f>COUNTIF($N106:$AO106,"c")</f>
        <v>0</v>
      </c>
      <c r="AT106" s="98">
        <f>COUNTIF($N106:$AO106,"d")</f>
        <v>0</v>
      </c>
      <c r="AU106" s="98">
        <f>COUNTIF($N106:$AO106,"e")</f>
        <v>0</v>
      </c>
      <c r="AV106" s="98">
        <f>COUNTIF($N106:$AO106,"f")</f>
        <v>0</v>
      </c>
      <c r="AW106" s="98">
        <f>COUNTIF($N106:$AO106,"g")</f>
        <v>0</v>
      </c>
      <c r="AX106" s="98">
        <f>COUNTIF($N106:$AO106,"h")</f>
        <v>0</v>
      </c>
      <c r="AY106" s="98">
        <f>COUNTIF($N106:$AO106,"i")</f>
        <v>0</v>
      </c>
      <c r="AZ106" s="98">
        <f>COUNTIF($N106:$AO106,"j")</f>
        <v>0</v>
      </c>
      <c r="BA106" s="98">
        <f>COUNTIF($N106:$AO106,"k")</f>
        <v>0</v>
      </c>
      <c r="BB106" s="98">
        <f>COUNTIF($N106:$AO106,"l")</f>
        <v>0</v>
      </c>
      <c r="BC106" s="98">
        <f>COUNTIF($N106:$AO106,"m")</f>
        <v>0</v>
      </c>
      <c r="BD106" s="98">
        <f>COUNTIF($N106:$AO106,"n")</f>
        <v>0</v>
      </c>
      <c r="BE106" s="98">
        <f>COUNTIF($N106:$AO106,"o")</f>
        <v>0</v>
      </c>
      <c r="BF106" s="98" t="str">
        <f t="shared" si="236"/>
        <v>0</v>
      </c>
      <c r="BG106" s="98" t="str">
        <f t="shared" si="237"/>
        <v>0</v>
      </c>
      <c r="BH106" s="98" t="str">
        <f t="shared" si="238"/>
        <v>0</v>
      </c>
      <c r="BI106" s="98" t="str">
        <f t="shared" si="239"/>
        <v>0</v>
      </c>
      <c r="BJ106" s="98" t="str">
        <f t="shared" si="240"/>
        <v>0</v>
      </c>
      <c r="BK106" s="98" t="str">
        <f t="shared" si="241"/>
        <v>0</v>
      </c>
      <c r="BL106" s="98" t="str">
        <f t="shared" si="242"/>
        <v>0</v>
      </c>
      <c r="BM106" s="98" t="str">
        <f t="shared" si="243"/>
        <v>0</v>
      </c>
      <c r="BN106" s="98" t="str">
        <f t="shared" si="244"/>
        <v>0</v>
      </c>
      <c r="BO106" s="98" t="str">
        <f t="shared" si="245"/>
        <v>0</v>
      </c>
      <c r="BP106" s="98" t="str">
        <f t="shared" si="246"/>
        <v>0</v>
      </c>
      <c r="BQ106" s="98" t="str">
        <f t="shared" si="247"/>
        <v>0</v>
      </c>
      <c r="BR106" s="98" t="str">
        <f t="shared" si="248"/>
        <v>0</v>
      </c>
      <c r="BS106" s="98" t="str">
        <f t="shared" si="249"/>
        <v>0</v>
      </c>
      <c r="BT106" s="98" t="str">
        <f t="shared" si="250"/>
        <v>0</v>
      </c>
    </row>
    <row r="107" spans="1:72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COUNTA(N37:N106)</f>
        <v>0</v>
      </c>
      <c r="O107" s="54">
        <f>COUNTA(O37:O106)</f>
        <v>0</v>
      </c>
      <c r="P107" s="54">
        <f>COUNTA(P37:P106)</f>
        <v>0</v>
      </c>
      <c r="Q107" s="54">
        <f>COUNTA(Q37:Q106)</f>
        <v>0</v>
      </c>
      <c r="R107" s="54">
        <f>COUNTA(R38:R106)</f>
        <v>0</v>
      </c>
      <c r="S107" s="54">
        <f>COUNTA(S38:S106)</f>
        <v>0</v>
      </c>
      <c r="T107" s="54">
        <f>COUNTA(T37:T106)</f>
        <v>0</v>
      </c>
      <c r="U107" s="54">
        <f>COUNTA(U37:U106)</f>
        <v>0</v>
      </c>
      <c r="V107" s="54">
        <f>COUNTA(V37:V106)</f>
        <v>0</v>
      </c>
      <c r="W107" s="54">
        <f>COUNTA(W37:W106)</f>
        <v>0</v>
      </c>
      <c r="X107" s="54">
        <f>COUNTA(X37:X106)</f>
        <v>0</v>
      </c>
      <c r="Y107" s="54">
        <f>COUNTA(Y38:Y106)</f>
        <v>0</v>
      </c>
      <c r="Z107" s="54">
        <f>COUNTA(Z38:Z106)</f>
        <v>0</v>
      </c>
      <c r="AA107" s="54">
        <f>COUNTA(AA37:AA106)</f>
        <v>0</v>
      </c>
      <c r="AB107" s="54">
        <f>COUNTA(AB37:AB106)</f>
        <v>0</v>
      </c>
      <c r="AC107" s="54">
        <f>COUNTA(AC37:AC106)</f>
        <v>0</v>
      </c>
      <c r="AD107" s="54">
        <f>COUNTA(AD37:AD106)</f>
        <v>0</v>
      </c>
      <c r="AE107" s="54">
        <f>COUNTA(AE37:AE106)</f>
        <v>0</v>
      </c>
      <c r="AF107" s="54">
        <f>COUNTA(AF38:AF106)</f>
        <v>0</v>
      </c>
      <c r="AG107" s="54">
        <f>COUNTA(AG38:AG106)</f>
        <v>0</v>
      </c>
      <c r="AH107" s="54">
        <f>COUNTA(AH37:AH106)</f>
        <v>0</v>
      </c>
      <c r="AI107" s="54">
        <f>COUNTA(AI37:AI106)</f>
        <v>0</v>
      </c>
      <c r="AJ107" s="54">
        <f>COUNTA(AJ37:AJ106)</f>
        <v>0</v>
      </c>
      <c r="AK107" s="54">
        <f>COUNTA(AK37:AK106)</f>
        <v>0</v>
      </c>
      <c r="AL107" s="54">
        <f>COUNTA(AL37:AL106)</f>
        <v>0</v>
      </c>
      <c r="AM107" s="54">
        <f>COUNTA(AM38:AM106)</f>
        <v>0</v>
      </c>
      <c r="AN107" s="54">
        <f>COUNTA(AN38:AN106)</f>
        <v>0</v>
      </c>
      <c r="AO107" s="54">
        <f>COUNTA(AO37:AO106)</f>
        <v>0</v>
      </c>
      <c r="AP107" s="111"/>
      <c r="AQ107" s="99">
        <f t="shared" ref="AQ107:BT107" si="313">SUM(AQ37:AQ106)</f>
        <v>0</v>
      </c>
      <c r="AR107" s="99">
        <f t="shared" si="313"/>
        <v>0</v>
      </c>
      <c r="AS107" s="99">
        <f t="shared" si="313"/>
        <v>0</v>
      </c>
      <c r="AT107" s="99">
        <f t="shared" si="313"/>
        <v>0</v>
      </c>
      <c r="AU107" s="99">
        <f t="shared" si="313"/>
        <v>0</v>
      </c>
      <c r="AV107" s="99">
        <f t="shared" si="313"/>
        <v>0</v>
      </c>
      <c r="AW107" s="99">
        <f t="shared" si="313"/>
        <v>0</v>
      </c>
      <c r="AX107" s="99">
        <f t="shared" si="313"/>
        <v>0</v>
      </c>
      <c r="AY107" s="99">
        <f t="shared" si="313"/>
        <v>0</v>
      </c>
      <c r="AZ107" s="99">
        <f t="shared" si="313"/>
        <v>0</v>
      </c>
      <c r="BA107" s="99">
        <f t="shared" si="313"/>
        <v>0</v>
      </c>
      <c r="BB107" s="99">
        <f t="shared" si="313"/>
        <v>0</v>
      </c>
      <c r="BC107" s="99">
        <f t="shared" si="313"/>
        <v>0</v>
      </c>
      <c r="BD107" s="99">
        <f t="shared" si="313"/>
        <v>0</v>
      </c>
      <c r="BE107" s="99">
        <f t="shared" si="313"/>
        <v>0</v>
      </c>
      <c r="BF107" s="99">
        <f t="shared" si="313"/>
        <v>0</v>
      </c>
      <c r="BG107" s="99">
        <f t="shared" si="313"/>
        <v>0</v>
      </c>
      <c r="BH107" s="99">
        <f t="shared" si="313"/>
        <v>0</v>
      </c>
      <c r="BI107" s="99">
        <f t="shared" si="313"/>
        <v>0</v>
      </c>
      <c r="BJ107" s="99">
        <f t="shared" si="313"/>
        <v>0</v>
      </c>
      <c r="BK107" s="99">
        <f t="shared" si="313"/>
        <v>0</v>
      </c>
      <c r="BL107" s="99">
        <f t="shared" si="313"/>
        <v>0</v>
      </c>
      <c r="BM107" s="99">
        <f t="shared" si="313"/>
        <v>0</v>
      </c>
      <c r="BN107" s="99">
        <f t="shared" si="313"/>
        <v>0</v>
      </c>
      <c r="BO107" s="99">
        <f t="shared" si="313"/>
        <v>0</v>
      </c>
      <c r="BP107" s="99">
        <f t="shared" si="313"/>
        <v>0</v>
      </c>
      <c r="BQ107" s="99">
        <f t="shared" si="313"/>
        <v>0</v>
      </c>
      <c r="BR107" s="99">
        <f t="shared" si="313"/>
        <v>0</v>
      </c>
      <c r="BS107" s="99">
        <f t="shared" si="313"/>
        <v>0</v>
      </c>
      <c r="BT107" s="99">
        <f t="shared" si="313"/>
        <v>0</v>
      </c>
    </row>
    <row r="108" spans="1:72" ht="19.5" thickBot="1" x14ac:dyDescent="0.35">
      <c r="B108" s="31"/>
      <c r="I108" s="63"/>
      <c r="J108" s="63"/>
    </row>
    <row r="109" spans="1:72" ht="18" thickBot="1" x14ac:dyDescent="0.35">
      <c r="K109" s="35"/>
      <c r="L109" s="60"/>
    </row>
    <row r="110" spans="1:72" ht="18" thickBot="1" x14ac:dyDescent="0.35">
      <c r="K110" s="35"/>
      <c r="L110" s="37"/>
    </row>
  </sheetData>
  <sheetProtection algorithmName="SHA-512" hashValue="7x9ZLVnFaQJAdx1ljV5VXfS8cA5wMxLBoZbzRl8maATiJbwli0rX7iubN2wJp4dbBkU+BRVVk5fkQ+Wh+GzYYA==" saltValue="uO9/E+rCtTAlTbri0fmaEg==" spinCount="100000" sheet="1" selectLockedCells="1"/>
  <protectedRanges>
    <protectedRange password="DB25" sqref="C36:J36" name="filter"/>
  </protectedRanges>
  <dataConsolidate/>
  <mergeCells count="41">
    <mergeCell ref="D103:I103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N34:AO34"/>
    <mergeCell ref="D95:H95"/>
    <mergeCell ref="D84:H84"/>
    <mergeCell ref="E86:H86"/>
    <mergeCell ref="D88:H88"/>
    <mergeCell ref="D90:G90"/>
    <mergeCell ref="D91:G91"/>
    <mergeCell ref="D56:H56"/>
    <mergeCell ref="AH35:AN35"/>
    <mergeCell ref="T35:Z35"/>
    <mergeCell ref="N35:S35"/>
    <mergeCell ref="AA35:AG35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P66:AP79 AP64 AP55:AP62 AP37:AP46 AP99 AP52 AP48 AP102:AP106" xr:uid="{00000000-0002-0000-0100-000000000000}">
      <formula1>$C$14:$C$16</formula1>
    </dataValidation>
    <dataValidation type="list" allowBlank="1" showDropDown="1" showInputMessage="1" showErrorMessage="1" sqref="AP65 AP63" xr:uid="{00000000-0002-0000-0100-000001000000}">
      <formula1>$C$21</formula1>
    </dataValidation>
    <dataValidation type="list" allowBlank="1" showDropDown="1" showInputMessage="1" showErrorMessage="1" sqref="N37:AO106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98 J95:J96 J93 J90:J91 J88 J86 J83:J84 J81 J79 J77 J74:J75 J70:J72 J68 J65 J63 J61 J59 J56:J57 J53:J54 J48:J51 J46 J44 J42 J40 J39 J41 J43 J45 J47 J52 J55 J58 J60 J62 J64 J66:J67 J69 J73 J76 J78 J80 J82 J85 J87 J89 J92 J94 J97 J99" unlockedFormula="1"/>
    <ignoredError xmlns:x16r3="http://schemas.microsoft.com/office/spreadsheetml/2018/08/main" sqref="C5" x16r3:misleadingForma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R1424"/>
  <sheetViews>
    <sheetView showGridLines="0" zoomScale="55" zoomScaleNormal="55" workbookViewId="0">
      <selection activeCell="G42" sqref="G42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1" width="3.85546875" style="1" customWidth="1"/>
    <col min="12" max="12" width="4.140625" style="1" customWidth="1"/>
    <col min="13" max="14" width="3.85546875" style="1" customWidth="1"/>
    <col min="15" max="15" width="4.28515625" style="1" bestFit="1" customWidth="1"/>
    <col min="16" max="17" width="4.140625" style="1" customWidth="1"/>
    <col min="18" max="18" width="3.85546875" style="1" customWidth="1"/>
    <col min="19" max="19" width="4.140625" style="1" customWidth="1"/>
    <col min="20" max="21" width="3.85546875" style="1" customWidth="1"/>
    <col min="22" max="22" width="4.28515625" style="1" bestFit="1" customWidth="1"/>
    <col min="23" max="24" width="4.140625" style="1" customWidth="1"/>
    <col min="25" max="28" width="3.85546875" style="1" customWidth="1"/>
    <col min="29" max="29" width="4.28515625" style="1" bestFit="1" customWidth="1"/>
    <col min="30" max="31" width="4.140625" style="1" customWidth="1"/>
    <col min="32" max="35" width="3.85546875" style="1" customWidth="1"/>
    <col min="36" max="36" width="4.28515625" style="1" bestFit="1" customWidth="1"/>
    <col min="37" max="39" width="4.140625" style="1" customWidth="1"/>
    <col min="40" max="40" width="4.28515625" style="1" hidden="1" customWidth="1" outlineLevel="1"/>
    <col min="41" max="43" width="10" style="1" hidden="1" customWidth="1" outlineLevel="1"/>
    <col min="44" max="44" width="10.28515625" style="1" hidden="1" customWidth="1" outlineLevel="1"/>
    <col min="45" max="46" width="9.7109375" style="1" hidden="1" customWidth="1" outlineLevel="1"/>
    <col min="47" max="48" width="10.28515625" style="1" hidden="1" customWidth="1" outlineLevel="1"/>
    <col min="49" max="49" width="9.28515625" style="1" hidden="1" customWidth="1" outlineLevel="1"/>
    <col min="50" max="50" width="9.42578125" style="1" hidden="1" customWidth="1" outlineLevel="1"/>
    <col min="51" max="51" width="10" style="1" hidden="1" customWidth="1" outlineLevel="1"/>
    <col min="52" max="52" width="9.7109375" style="1" hidden="1" customWidth="1" outlineLevel="1"/>
    <col min="53" max="53" width="10.85546875" style="1" hidden="1" customWidth="1" outlineLevel="1"/>
    <col min="54" max="58" width="10.28515625" style="1" hidden="1" customWidth="1" outlineLevel="1"/>
    <col min="59" max="59" width="10.5703125" style="1" hidden="1" customWidth="1" outlineLevel="1"/>
    <col min="60" max="61" width="10" style="1" hidden="1" customWidth="1" outlineLevel="1"/>
    <col min="62" max="63" width="10.5703125" style="1" hidden="1" customWidth="1" outlineLevel="1"/>
    <col min="64" max="64" width="9.42578125" style="1" hidden="1" customWidth="1" outlineLevel="1"/>
    <col min="65" max="65" width="9.7109375" style="1" hidden="1" customWidth="1" outlineLevel="1"/>
    <col min="66" max="66" width="10.28515625" style="1" hidden="1" customWidth="1" outlineLevel="1"/>
    <col min="67" max="67" width="10" style="1" hidden="1" customWidth="1" outlineLevel="1"/>
    <col min="68" max="68" width="11" style="1" hidden="1" customWidth="1" outlineLevel="1"/>
    <col min="69" max="69" width="10.5703125" style="1" hidden="1" customWidth="1" outlineLevel="1"/>
    <col min="70" max="70" width="10.5703125" style="1" customWidth="1" collapsed="1"/>
    <col min="71" max="71" width="12.42578125" style="1"/>
    <col min="72" max="72" width="14.42578125" style="1" bestFit="1" customWidth="1"/>
    <col min="73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AN$97</f>
        <v>0</v>
      </c>
      <c r="H14" s="39">
        <f>IF(ISNUMBER(BC$97),BC$97,"0")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AO$97</f>
        <v>0</v>
      </c>
      <c r="H15" s="39">
        <f>IF(ISNUMBER(BD$97),BD$97,"0")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AP$97</f>
        <v>0</v>
      </c>
      <c r="H16" s="39">
        <f>IF(ISNUMBER(BE$97),BE$97,"0")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AQ$97</f>
        <v>0</v>
      </c>
      <c r="H17" s="39">
        <f>IF(ISNUMBER(BF$97),BF$97,"0")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AR$97</f>
        <v>0</v>
      </c>
      <c r="H18" s="39">
        <f>IF(ISNUMBER(BG$97),BG$97,"0")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AS$97</f>
        <v>0</v>
      </c>
      <c r="H19" s="39">
        <f>IF(ISNUMBER(BH$97),BH$97,"0")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AT$97</f>
        <v>0</v>
      </c>
      <c r="H20" s="39">
        <f>IF(ISNUMBER(BI$97),BI$97,"0")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AU$97</f>
        <v>0</v>
      </c>
      <c r="H21" s="39">
        <f>IF(ISNUMBER(BJ$97),BJ$97,"0")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AV$97</f>
        <v>0</v>
      </c>
      <c r="H22" s="39">
        <f>IF(ISNUMBER(BK$97),BK$97,"0")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AW$97</f>
        <v>0</v>
      </c>
      <c r="H23" s="39">
        <f>IF(ISNUMBER(BL$97),BL$97,"0")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AX$97</f>
        <v>0</v>
      </c>
      <c r="H24" s="39">
        <f>IF(ISNUMBER(BM$97),BM$97,"0")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AY$97</f>
        <v>0</v>
      </c>
      <c r="H25" s="39">
        <f>IF(ISNUMBER(BN$97),BN$97,"0")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AZ$97</f>
        <v>0</v>
      </c>
      <c r="H26" s="39">
        <f>IF(ISNUMBER(BO$97),BO$97,"0")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BA$97</f>
        <v>0</v>
      </c>
      <c r="H27" s="39">
        <f>IF(ISNUMBER(BP$97),BP$97,"0")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BB$97</f>
        <v>0</v>
      </c>
      <c r="H28" s="39">
        <f>IF(ISNUMBER(BQ$97),BQ$97,"0")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69" ht="18" thickBot="1" x14ac:dyDescent="0.35"/>
    <row r="34" spans="1:69" ht="21.75" thickBot="1" x14ac:dyDescent="0.4">
      <c r="K34" s="190" t="s">
        <v>73</v>
      </c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82"/>
      <c r="AN34" s="66"/>
      <c r="AO34" s="66"/>
      <c r="AP34" s="66"/>
      <c r="AQ34" s="66"/>
      <c r="AR34" s="66"/>
      <c r="AS34" s="66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</row>
    <row r="35" spans="1:69" ht="20.25" thickBot="1" x14ac:dyDescent="0.35">
      <c r="B35" s="124" t="str">
        <f>'Mon-Fri'!B35</f>
        <v>Програмна схема, Февруари 2022</v>
      </c>
      <c r="C35" s="124"/>
      <c r="D35" s="124"/>
      <c r="E35" s="124"/>
      <c r="F35" s="124"/>
      <c r="G35" s="124"/>
      <c r="K35" s="198">
        <v>5</v>
      </c>
      <c r="L35" s="198"/>
      <c r="M35" s="198"/>
      <c r="N35" s="198"/>
      <c r="O35" s="198"/>
      <c r="P35" s="199"/>
      <c r="Q35" s="200">
        <f>K35+1</f>
        <v>6</v>
      </c>
      <c r="R35" s="198"/>
      <c r="S35" s="198"/>
      <c r="T35" s="198"/>
      <c r="U35" s="198"/>
      <c r="V35" s="198"/>
      <c r="W35" s="199"/>
      <c r="X35" s="200">
        <f>Q35+1</f>
        <v>7</v>
      </c>
      <c r="Y35" s="198"/>
      <c r="Z35" s="198"/>
      <c r="AA35" s="198"/>
      <c r="AB35" s="198"/>
      <c r="AC35" s="198"/>
      <c r="AD35" s="199"/>
      <c r="AE35" s="200">
        <f>X35+1</f>
        <v>8</v>
      </c>
      <c r="AF35" s="198"/>
      <c r="AG35" s="198"/>
      <c r="AH35" s="198"/>
      <c r="AI35" s="198"/>
      <c r="AJ35" s="198"/>
      <c r="AK35" s="199"/>
      <c r="AL35" s="174">
        <f>AE35+1</f>
        <v>9</v>
      </c>
      <c r="AM35" s="84"/>
      <c r="AN35" s="83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</row>
    <row r="36" spans="1:69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Февруари</v>
      </c>
      <c r="H36" s="2" t="s">
        <v>32</v>
      </c>
      <c r="I36" s="2" t="s">
        <v>33</v>
      </c>
      <c r="K36" s="61">
        <v>1</v>
      </c>
      <c r="L36" s="61">
        <f>K36+1</f>
        <v>2</v>
      </c>
      <c r="M36" s="61">
        <f t="shared" ref="M36:N36" si="0">L36+1</f>
        <v>3</v>
      </c>
      <c r="N36" s="61">
        <f t="shared" si="0"/>
        <v>4</v>
      </c>
      <c r="O36" s="53">
        <f>N36+1</f>
        <v>5</v>
      </c>
      <c r="P36" s="53">
        <f t="shared" ref="P36" si="1">O36+1</f>
        <v>6</v>
      </c>
      <c r="Q36" s="61">
        <f>P36+1</f>
        <v>7</v>
      </c>
      <c r="R36" s="61">
        <f>Q36+1</f>
        <v>8</v>
      </c>
      <c r="S36" s="61">
        <f>R36+1</f>
        <v>9</v>
      </c>
      <c r="T36" s="61">
        <f t="shared" ref="T36:U36" si="2">S36+1</f>
        <v>10</v>
      </c>
      <c r="U36" s="61">
        <f t="shared" si="2"/>
        <v>11</v>
      </c>
      <c r="V36" s="53">
        <f>U36+1</f>
        <v>12</v>
      </c>
      <c r="W36" s="53">
        <f t="shared" ref="W36" si="3">V36+1</f>
        <v>13</v>
      </c>
      <c r="X36" s="61">
        <f>W36+1</f>
        <v>14</v>
      </c>
      <c r="Y36" s="61">
        <f>X36+1</f>
        <v>15</v>
      </c>
      <c r="Z36" s="61">
        <f>Y36+1</f>
        <v>16</v>
      </c>
      <c r="AA36" s="61">
        <f t="shared" ref="AA36:AB36" si="4">Z36+1</f>
        <v>17</v>
      </c>
      <c r="AB36" s="61">
        <f t="shared" si="4"/>
        <v>18</v>
      </c>
      <c r="AC36" s="53">
        <f>AB36+1</f>
        <v>19</v>
      </c>
      <c r="AD36" s="53">
        <f t="shared" ref="AD36" si="5">AC36+1</f>
        <v>20</v>
      </c>
      <c r="AE36" s="61">
        <f>AD36+1</f>
        <v>21</v>
      </c>
      <c r="AF36" s="61">
        <f>AE36+1</f>
        <v>22</v>
      </c>
      <c r="AG36" s="61">
        <f>AF36+1</f>
        <v>23</v>
      </c>
      <c r="AH36" s="61">
        <f t="shared" ref="AH36:AI36" si="6">AG36+1</f>
        <v>24</v>
      </c>
      <c r="AI36" s="61">
        <f t="shared" si="6"/>
        <v>25</v>
      </c>
      <c r="AJ36" s="53">
        <f>AI36+1</f>
        <v>26</v>
      </c>
      <c r="AK36" s="53">
        <f t="shared" ref="AK36" si="7">AJ36+1</f>
        <v>27</v>
      </c>
      <c r="AL36" s="61">
        <f>AK36+1</f>
        <v>28</v>
      </c>
      <c r="AM36" s="101"/>
      <c r="AN36" s="64" t="s">
        <v>89</v>
      </c>
      <c r="AO36" s="64" t="s">
        <v>52</v>
      </c>
      <c r="AP36" s="64" t="s">
        <v>53</v>
      </c>
      <c r="AQ36" s="64" t="s">
        <v>92</v>
      </c>
      <c r="AR36" s="64" t="s">
        <v>93</v>
      </c>
      <c r="AS36" s="64" t="s">
        <v>94</v>
      </c>
      <c r="AT36" s="64" t="s">
        <v>95</v>
      </c>
      <c r="AU36" s="64" t="s">
        <v>96</v>
      </c>
      <c r="AV36" s="64" t="s">
        <v>97</v>
      </c>
      <c r="AW36" s="64" t="s">
        <v>98</v>
      </c>
      <c r="AX36" s="64" t="s">
        <v>99</v>
      </c>
      <c r="AY36" s="64" t="s">
        <v>100</v>
      </c>
      <c r="AZ36" s="64" t="s">
        <v>101</v>
      </c>
      <c r="BA36" s="64" t="s">
        <v>102</v>
      </c>
      <c r="BB36" s="64" t="s">
        <v>103</v>
      </c>
      <c r="BC36" s="64" t="s">
        <v>58</v>
      </c>
      <c r="BD36" s="64" t="s">
        <v>59</v>
      </c>
      <c r="BE36" s="64" t="s">
        <v>60</v>
      </c>
      <c r="BF36" s="64" t="s">
        <v>111</v>
      </c>
      <c r="BG36" s="64" t="s">
        <v>112</v>
      </c>
      <c r="BH36" s="64" t="s">
        <v>113</v>
      </c>
      <c r="BI36" s="64" t="s">
        <v>114</v>
      </c>
      <c r="BJ36" s="64" t="s">
        <v>115</v>
      </c>
      <c r="BK36" s="64" t="s">
        <v>116</v>
      </c>
      <c r="BL36" s="64" t="s">
        <v>117</v>
      </c>
      <c r="BM36" s="64" t="s">
        <v>118</v>
      </c>
      <c r="BN36" s="64" t="s">
        <v>119</v>
      </c>
      <c r="BO36" s="64" t="s">
        <v>120</v>
      </c>
      <c r="BP36" s="64" t="s">
        <v>121</v>
      </c>
      <c r="BQ36" s="64" t="s">
        <v>122</v>
      </c>
    </row>
    <row r="37" spans="1:69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69"/>
      <c r="M37" s="69"/>
      <c r="N37" s="69"/>
      <c r="O37" s="70"/>
      <c r="P37" s="70"/>
      <c r="Q37" s="69"/>
      <c r="R37" s="69"/>
      <c r="S37" s="69"/>
      <c r="T37" s="69"/>
      <c r="U37" s="69"/>
      <c r="V37" s="70"/>
      <c r="W37" s="70"/>
      <c r="X37" s="69"/>
      <c r="Y37" s="69"/>
      <c r="Z37" s="69"/>
      <c r="AA37" s="69"/>
      <c r="AB37" s="69"/>
      <c r="AC37" s="70"/>
      <c r="AD37" s="70"/>
      <c r="AE37" s="69"/>
      <c r="AF37" s="69"/>
      <c r="AG37" s="69"/>
      <c r="AH37" s="69"/>
      <c r="AI37" s="69"/>
      <c r="AJ37" s="70"/>
      <c r="AK37" s="70"/>
      <c r="AL37" s="69"/>
      <c r="AM37" s="102"/>
      <c r="AN37" s="104">
        <f>COUNTIF($K37:$AL37,"a")</f>
        <v>0</v>
      </c>
      <c r="AO37" s="104">
        <f>COUNTIF($K37:$AL37,"b")</f>
        <v>0</v>
      </c>
      <c r="AP37" s="104">
        <f>COUNTIF($K37:$AL37,"c")</f>
        <v>0</v>
      </c>
      <c r="AQ37" s="104">
        <f>COUNTIF($K37:$AL37,"d")</f>
        <v>0</v>
      </c>
      <c r="AR37" s="104">
        <f>COUNTIF($K37:$AL37,"e")</f>
        <v>0</v>
      </c>
      <c r="AS37" s="104">
        <f>COUNTIF($K37:$AL37,"f")</f>
        <v>0</v>
      </c>
      <c r="AT37" s="104">
        <f>COUNTIF($K37:$AL37,"g")</f>
        <v>0</v>
      </c>
      <c r="AU37" s="104">
        <f>COUNTIF($K37:$AL37,"h")</f>
        <v>0</v>
      </c>
      <c r="AV37" s="104">
        <f>COUNTIF($K37:$AL37,"i")</f>
        <v>0</v>
      </c>
      <c r="AW37" s="104">
        <f>COUNTIF($K37:$AL37,"j")</f>
        <v>0</v>
      </c>
      <c r="AX37" s="104">
        <f>COUNTIF($K37:$AL37,"k")</f>
        <v>0</v>
      </c>
      <c r="AY37" s="104">
        <f>COUNTIF($K37:$AL37,"l")</f>
        <v>0</v>
      </c>
      <c r="AZ37" s="104">
        <f>COUNTIF($K37:$AL37,"m")</f>
        <v>0</v>
      </c>
      <c r="BA37" s="104">
        <f>COUNTIF($K37:$AL37,"n")</f>
        <v>0</v>
      </c>
      <c r="BB37" s="104">
        <f>COUNTIF($K37:$AL37,"o")</f>
        <v>0</v>
      </c>
      <c r="BC37" s="104" t="str">
        <f>IF(AN37&gt;0,($G37*AN37*$F$14),"0")</f>
        <v>0</v>
      </c>
      <c r="BD37" s="104" t="str">
        <f>IF(AO37&gt;0,($G37*AO37*$F$15),"0")</f>
        <v>0</v>
      </c>
      <c r="BE37" s="104" t="str">
        <f>IF(AP37&gt;0,($G37*AP37*$F$16),"0")</f>
        <v>0</v>
      </c>
      <c r="BF37" s="104" t="str">
        <f>IF(AQ37&gt;0,($G37*AQ37*$F$17),"0")</f>
        <v>0</v>
      </c>
      <c r="BG37" s="104" t="str">
        <f>IF(AR37&gt;0,($G37*AR37*$F$18),"0")</f>
        <v>0</v>
      </c>
      <c r="BH37" s="104" t="str">
        <f>IF(AS37&gt;0,($G37*AS37*$F$19),"0")</f>
        <v>0</v>
      </c>
      <c r="BI37" s="104" t="str">
        <f>IF(AT37&gt;0,($G37*AT37*$F$20),"0")</f>
        <v>0</v>
      </c>
      <c r="BJ37" s="104" t="str">
        <f>IF(AU37&gt;0,($G37*AU37*$F$21),"0")</f>
        <v>0</v>
      </c>
      <c r="BK37" s="104" t="str">
        <f>IF(AV37&gt;0,($G37*AV37*$F$22),"0")</f>
        <v>0</v>
      </c>
      <c r="BL37" s="104" t="str">
        <f>IF(AW37&gt;0,($G37*AW37*$F$23),"0")</f>
        <v>0</v>
      </c>
      <c r="BM37" s="104" t="str">
        <f>IF(AX37&gt;0,($G37*AX37*$F$24),"0")</f>
        <v>0</v>
      </c>
      <c r="BN37" s="104" t="str">
        <f>IF(AY37&gt;0,($G37*AY37*$F$25),"0")</f>
        <v>0</v>
      </c>
      <c r="BO37" s="104" t="str">
        <f>IF(AZ37&gt;0,($G37*AZ37*$F$26),"0")</f>
        <v>0</v>
      </c>
      <c r="BP37" s="104" t="str">
        <f>IF(BA37&gt;0,($G37*BA37*$F$27),"0")</f>
        <v>0</v>
      </c>
      <c r="BQ37" s="104" t="str">
        <f>IF(BB37&gt;0,($G37*BB37*$F$28),"0")</f>
        <v>0</v>
      </c>
    </row>
    <row r="38" spans="1:69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Total'!$F$39</f>
        <v>107.1</v>
      </c>
      <c r="H38" s="105">
        <f t="shared" ref="H38" si="8">SUM(AN38:BB38)</f>
        <v>0</v>
      </c>
      <c r="I38" s="13">
        <f t="shared" ref="I38" si="9">SUM(BC38:BQ38)</f>
        <v>0</v>
      </c>
      <c r="K38" s="69"/>
      <c r="L38" s="69"/>
      <c r="M38" s="69"/>
      <c r="N38" s="69"/>
      <c r="O38" s="71"/>
      <c r="P38" s="71"/>
      <c r="Q38" s="69"/>
      <c r="R38" s="69"/>
      <c r="S38" s="69"/>
      <c r="T38" s="69"/>
      <c r="U38" s="69"/>
      <c r="V38" s="71"/>
      <c r="W38" s="71"/>
      <c r="X38" s="69"/>
      <c r="Y38" s="69"/>
      <c r="Z38" s="69"/>
      <c r="AA38" s="69"/>
      <c r="AB38" s="69"/>
      <c r="AC38" s="71"/>
      <c r="AD38" s="71"/>
      <c r="AE38" s="69"/>
      <c r="AF38" s="69"/>
      <c r="AG38" s="69"/>
      <c r="AH38" s="69"/>
      <c r="AI38" s="69"/>
      <c r="AJ38" s="71"/>
      <c r="AK38" s="71"/>
      <c r="AL38" s="69"/>
      <c r="AM38" s="102"/>
      <c r="AN38" s="104">
        <f>COUNTIF($K38:$AL38,"a")</f>
        <v>0</v>
      </c>
      <c r="AO38" s="104">
        <f>COUNTIF($K38:$AL38,"b")</f>
        <v>0</v>
      </c>
      <c r="AP38" s="104">
        <f>COUNTIF($K38:$AL38,"c")</f>
        <v>0</v>
      </c>
      <c r="AQ38" s="104">
        <f>COUNTIF($K38:$AL38,"d")</f>
        <v>0</v>
      </c>
      <c r="AR38" s="104">
        <f>COUNTIF($K38:$AL38,"e")</f>
        <v>0</v>
      </c>
      <c r="AS38" s="104">
        <f>COUNTIF($K38:$AL38,"f")</f>
        <v>0</v>
      </c>
      <c r="AT38" s="104">
        <f>COUNTIF($K38:$AL38,"g")</f>
        <v>0</v>
      </c>
      <c r="AU38" s="104">
        <f>COUNTIF($K38:$AL38,"h")</f>
        <v>0</v>
      </c>
      <c r="AV38" s="104">
        <f>COUNTIF($K38:$AL38,"i")</f>
        <v>0</v>
      </c>
      <c r="AW38" s="104">
        <f>COUNTIF($K38:$AL38,"j")</f>
        <v>0</v>
      </c>
      <c r="AX38" s="104">
        <f>COUNTIF($K38:$AL38,"k")</f>
        <v>0</v>
      </c>
      <c r="AY38" s="104">
        <f>COUNTIF($K38:$AL38,"l")</f>
        <v>0</v>
      </c>
      <c r="AZ38" s="104">
        <f>COUNTIF($K38:$AL38,"m")</f>
        <v>0</v>
      </c>
      <c r="BA38" s="104">
        <f>COUNTIF($K38:$AL38,"n")</f>
        <v>0</v>
      </c>
      <c r="BB38" s="104">
        <f>COUNTIF($K38:$AL38,"o")</f>
        <v>0</v>
      </c>
      <c r="BC38" s="104" t="str">
        <f t="shared" ref="BC38:BC62" si="10">IF(AN38&gt;0,($G38*AN38*$F$14),"0")</f>
        <v>0</v>
      </c>
      <c r="BD38" s="104" t="str">
        <f t="shared" ref="BD38:BD62" si="11">IF(AO38&gt;0,($G38*AO38*$F$15),"0")</f>
        <v>0</v>
      </c>
      <c r="BE38" s="104" t="str">
        <f t="shared" ref="BE38:BE62" si="12">IF(AP38&gt;0,($G38*AP38*$F$16),"0")</f>
        <v>0</v>
      </c>
      <c r="BF38" s="104" t="str">
        <f t="shared" ref="BF38:BF62" si="13">IF(AQ38&gt;0,($G38*AQ38*$F$17),"0")</f>
        <v>0</v>
      </c>
      <c r="BG38" s="104" t="str">
        <f t="shared" ref="BG38:BG62" si="14">IF(AR38&gt;0,($G38*AR38*$F$18),"0")</f>
        <v>0</v>
      </c>
      <c r="BH38" s="104" t="str">
        <f t="shared" ref="BH38:BH62" si="15">IF(AS38&gt;0,($G38*AS38*$F$19),"0")</f>
        <v>0</v>
      </c>
      <c r="BI38" s="104" t="str">
        <f t="shared" ref="BI38:BI62" si="16">IF(AT38&gt;0,($G38*AT38*$F$20),"0")</f>
        <v>0</v>
      </c>
      <c r="BJ38" s="104" t="str">
        <f t="shared" ref="BJ38:BJ62" si="17">IF(AU38&gt;0,($G38*AU38*$F$21),"0")</f>
        <v>0</v>
      </c>
      <c r="BK38" s="104" t="str">
        <f t="shared" ref="BK38:BK62" si="18">IF(AV38&gt;0,($G38*AV38*$F$22),"0")</f>
        <v>0</v>
      </c>
      <c r="BL38" s="104" t="str">
        <f t="shared" ref="BL38:BL62" si="19">IF(AW38&gt;0,($G38*AW38*$F$23),"0")</f>
        <v>0</v>
      </c>
      <c r="BM38" s="104" t="str">
        <f t="shared" ref="BM38:BM62" si="20">IF(AX38&gt;0,($G38*AX38*$F$24),"0")</f>
        <v>0</v>
      </c>
      <c r="BN38" s="104" t="str">
        <f t="shared" ref="BN38:BN62" si="21">IF(AY38&gt;0,($G38*AY38*$F$25),"0")</f>
        <v>0</v>
      </c>
      <c r="BO38" s="104" t="str">
        <f t="shared" ref="BO38:BO62" si="22">IF(AZ38&gt;0,($G38*AZ38*$F$26),"0")</f>
        <v>0</v>
      </c>
      <c r="BP38" s="104" t="str">
        <f t="shared" ref="BP38:BP62" si="23">IF(BA38&gt;0,($G38*BA38*$F$27),"0")</f>
        <v>0</v>
      </c>
      <c r="BQ38" s="104" t="str">
        <f t="shared" ref="BQ38:BQ62" si="24">IF(BB38&gt;0,($G38*BB38*$F$28),"0")</f>
        <v>0</v>
      </c>
    </row>
    <row r="39" spans="1:69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69"/>
      <c r="M39" s="69"/>
      <c r="N39" s="69"/>
      <c r="O39" s="70"/>
      <c r="P39" s="70"/>
      <c r="Q39" s="69"/>
      <c r="R39" s="69"/>
      <c r="S39" s="69"/>
      <c r="T39" s="69"/>
      <c r="U39" s="69"/>
      <c r="V39" s="70"/>
      <c r="W39" s="70"/>
      <c r="X39" s="69"/>
      <c r="Y39" s="69"/>
      <c r="Z39" s="69"/>
      <c r="AA39" s="69"/>
      <c r="AB39" s="69"/>
      <c r="AC39" s="70"/>
      <c r="AD39" s="70"/>
      <c r="AE39" s="69"/>
      <c r="AF39" s="69"/>
      <c r="AG39" s="69"/>
      <c r="AH39" s="69"/>
      <c r="AI39" s="69"/>
      <c r="AJ39" s="70"/>
      <c r="AK39" s="70"/>
      <c r="AL39" s="69"/>
      <c r="AM39" s="102"/>
      <c r="AN39" s="104">
        <f>COUNTIF($K39:$AL39,"a")</f>
        <v>0</v>
      </c>
      <c r="AO39" s="104">
        <f>COUNTIF($K39:$AL39,"b")</f>
        <v>0</v>
      </c>
      <c r="AP39" s="104">
        <f>COUNTIF($K39:$AL39,"c")</f>
        <v>0</v>
      </c>
      <c r="AQ39" s="104">
        <f>COUNTIF($K39:$AL39,"d")</f>
        <v>0</v>
      </c>
      <c r="AR39" s="104">
        <f>COUNTIF($K39:$AL39,"e")</f>
        <v>0</v>
      </c>
      <c r="AS39" s="104">
        <f>COUNTIF($K39:$AL39,"f")</f>
        <v>0</v>
      </c>
      <c r="AT39" s="104">
        <f>COUNTIF($K39:$AL39,"g")</f>
        <v>0</v>
      </c>
      <c r="AU39" s="104">
        <f>COUNTIF($K39:$AL39,"h")</f>
        <v>0</v>
      </c>
      <c r="AV39" s="104">
        <f>COUNTIF($K39:$AL39,"i")</f>
        <v>0</v>
      </c>
      <c r="AW39" s="104">
        <f>COUNTIF($K39:$AL39,"j")</f>
        <v>0</v>
      </c>
      <c r="AX39" s="104">
        <f>COUNTIF($K39:$AL39,"k")</f>
        <v>0</v>
      </c>
      <c r="AY39" s="104">
        <f>COUNTIF($K39:$AL39,"l")</f>
        <v>0</v>
      </c>
      <c r="AZ39" s="104">
        <f>COUNTIF($K39:$AL39,"m")</f>
        <v>0</v>
      </c>
      <c r="BA39" s="104">
        <f>COUNTIF($K39:$AL39,"n")</f>
        <v>0</v>
      </c>
      <c r="BB39" s="104">
        <f>COUNTIF($K39:$AL39,"o")</f>
        <v>0</v>
      </c>
      <c r="BC39" s="104" t="str">
        <f>IF(AN39&gt;0,($G39*AN39*$F$14),"0")</f>
        <v>0</v>
      </c>
      <c r="BD39" s="104" t="str">
        <f>IF(AO39&gt;0,($G39*AO39*$F$15),"0")</f>
        <v>0</v>
      </c>
      <c r="BE39" s="104" t="str">
        <f>IF(AP39&gt;0,($G39*AP39*$F$16),"0")</f>
        <v>0</v>
      </c>
      <c r="BF39" s="104" t="str">
        <f>IF(AQ39&gt;0,($G39*AQ39*$F$17),"0")</f>
        <v>0</v>
      </c>
      <c r="BG39" s="104" t="str">
        <f>IF(AR39&gt;0,($G39*AR39*$F$18),"0")</f>
        <v>0</v>
      </c>
      <c r="BH39" s="104" t="str">
        <f>IF(AS39&gt;0,($G39*AS39*$F$19),"0")</f>
        <v>0</v>
      </c>
      <c r="BI39" s="104" t="str">
        <f>IF(AT39&gt;0,($G39*AT39*$F$20),"0")</f>
        <v>0</v>
      </c>
      <c r="BJ39" s="104" t="str">
        <f>IF(AU39&gt;0,($G39*AU39*$F$21),"0")</f>
        <v>0</v>
      </c>
      <c r="BK39" s="104" t="str">
        <f>IF(AV39&gt;0,($G39*AV39*$F$22),"0")</f>
        <v>0</v>
      </c>
      <c r="BL39" s="104" t="str">
        <f>IF(AW39&gt;0,($G39*AW39*$F$23),"0")</f>
        <v>0</v>
      </c>
      <c r="BM39" s="104" t="str">
        <f>IF(AX39&gt;0,($G39*AX39*$F$24),"0")</f>
        <v>0</v>
      </c>
      <c r="BN39" s="104" t="str">
        <f>IF(AY39&gt;0,($G39*AY39*$F$25),"0")</f>
        <v>0</v>
      </c>
      <c r="BO39" s="104" t="str">
        <f>IF(AZ39&gt;0,($G39*AZ39*$F$26),"0")</f>
        <v>0</v>
      </c>
      <c r="BP39" s="104" t="str">
        <f>IF(BA39&gt;0,($G39*BA39*$F$27),"0")</f>
        <v>0</v>
      </c>
      <c r="BQ39" s="104" t="str">
        <f>IF(BB39&gt;0,($G39*BB39*$F$28),"0")</f>
        <v>0</v>
      </c>
    </row>
    <row r="40" spans="1:69" ht="21" customHeight="1" thickBot="1" x14ac:dyDescent="0.35">
      <c r="A40" s="30"/>
      <c r="B40" s="75" t="s">
        <v>65</v>
      </c>
      <c r="C40" s="126">
        <v>0.29166666666666669</v>
      </c>
      <c r="D40" s="211" t="s">
        <v>333</v>
      </c>
      <c r="E40" s="212"/>
      <c r="F40" s="76"/>
      <c r="G40" s="76"/>
      <c r="H40" s="105"/>
      <c r="I40" s="13"/>
      <c r="K40" s="69"/>
      <c r="L40" s="69"/>
      <c r="M40" s="69"/>
      <c r="N40" s="69"/>
      <c r="O40" s="70"/>
      <c r="P40" s="70"/>
      <c r="Q40" s="69"/>
      <c r="R40" s="69"/>
      <c r="S40" s="69"/>
      <c r="T40" s="69"/>
      <c r="U40" s="69"/>
      <c r="V40" s="70"/>
      <c r="W40" s="70"/>
      <c r="X40" s="69"/>
      <c r="Y40" s="69"/>
      <c r="Z40" s="69"/>
      <c r="AA40" s="69"/>
      <c r="AB40" s="69"/>
      <c r="AC40" s="70"/>
      <c r="AD40" s="70"/>
      <c r="AE40" s="69"/>
      <c r="AF40" s="69"/>
      <c r="AG40" s="69"/>
      <c r="AH40" s="69"/>
      <c r="AI40" s="69"/>
      <c r="AJ40" s="70"/>
      <c r="AK40" s="70"/>
      <c r="AL40" s="69"/>
      <c r="AM40" s="102"/>
      <c r="AN40" s="104">
        <f>COUNTIF($K40:$AL40,"a")</f>
        <v>0</v>
      </c>
      <c r="AO40" s="104">
        <f>COUNTIF($K40:$AL40,"b")</f>
        <v>0</v>
      </c>
      <c r="AP40" s="104">
        <f>COUNTIF($K40:$AL40,"c")</f>
        <v>0</v>
      </c>
      <c r="AQ40" s="104">
        <f>COUNTIF($K40:$AL40,"d")</f>
        <v>0</v>
      </c>
      <c r="AR40" s="104">
        <f>COUNTIF($K40:$AL40,"e")</f>
        <v>0</v>
      </c>
      <c r="AS40" s="104">
        <f>COUNTIF($K40:$AL40,"f")</f>
        <v>0</v>
      </c>
      <c r="AT40" s="104">
        <f>COUNTIF($K40:$AL40,"g")</f>
        <v>0</v>
      </c>
      <c r="AU40" s="104">
        <f>COUNTIF($K40:$AL40,"h")</f>
        <v>0</v>
      </c>
      <c r="AV40" s="104">
        <f>COUNTIF($K40:$AL40,"i")</f>
        <v>0</v>
      </c>
      <c r="AW40" s="104">
        <f>COUNTIF($K40:$AL40,"j")</f>
        <v>0</v>
      </c>
      <c r="AX40" s="104">
        <f>COUNTIF($K40:$AL40,"k")</f>
        <v>0</v>
      </c>
      <c r="AY40" s="104">
        <f>COUNTIF($K40:$AL40,"l")</f>
        <v>0</v>
      </c>
      <c r="AZ40" s="104">
        <f>COUNTIF($K40:$AL40,"m")</f>
        <v>0</v>
      </c>
      <c r="BA40" s="104">
        <f>COUNTIF($K40:$AL40,"n")</f>
        <v>0</v>
      </c>
      <c r="BB40" s="104">
        <f>COUNTIF($K40:$AL40,"o")</f>
        <v>0</v>
      </c>
      <c r="BC40" s="104" t="str">
        <f t="shared" si="10"/>
        <v>0</v>
      </c>
      <c r="BD40" s="104" t="str">
        <f t="shared" si="11"/>
        <v>0</v>
      </c>
      <c r="BE40" s="104" t="str">
        <f t="shared" si="12"/>
        <v>0</v>
      </c>
      <c r="BF40" s="104" t="str">
        <f t="shared" si="13"/>
        <v>0</v>
      </c>
      <c r="BG40" s="104" t="str">
        <f t="shared" si="14"/>
        <v>0</v>
      </c>
      <c r="BH40" s="104" t="str">
        <f t="shared" si="15"/>
        <v>0</v>
      </c>
      <c r="BI40" s="104" t="str">
        <f t="shared" si="16"/>
        <v>0</v>
      </c>
      <c r="BJ40" s="104" t="str">
        <f t="shared" si="17"/>
        <v>0</v>
      </c>
      <c r="BK40" s="104" t="str">
        <f t="shared" si="18"/>
        <v>0</v>
      </c>
      <c r="BL40" s="104" t="str">
        <f t="shared" si="19"/>
        <v>0</v>
      </c>
      <c r="BM40" s="104" t="str">
        <f t="shared" si="20"/>
        <v>0</v>
      </c>
      <c r="BN40" s="104" t="str">
        <f t="shared" si="21"/>
        <v>0</v>
      </c>
      <c r="BO40" s="104" t="str">
        <f t="shared" si="22"/>
        <v>0</v>
      </c>
      <c r="BP40" s="104" t="str">
        <f t="shared" si="23"/>
        <v>0</v>
      </c>
      <c r="BQ40" s="104" t="str">
        <f t="shared" si="24"/>
        <v>0</v>
      </c>
    </row>
    <row r="41" spans="1:69" ht="21" customHeight="1" thickBot="1" x14ac:dyDescent="0.35">
      <c r="A41" s="30"/>
      <c r="B41" s="75" t="s">
        <v>65</v>
      </c>
      <c r="C41" s="126">
        <v>0.3125</v>
      </c>
      <c r="D41" s="211" t="s">
        <v>335</v>
      </c>
      <c r="E41" s="212"/>
      <c r="F41" s="76"/>
      <c r="G41" s="76"/>
      <c r="H41" s="105"/>
      <c r="I41" s="13"/>
      <c r="K41" s="69"/>
      <c r="L41" s="69"/>
      <c r="M41" s="69"/>
      <c r="N41" s="69"/>
      <c r="O41" s="70"/>
      <c r="P41" s="70"/>
      <c r="Q41" s="69"/>
      <c r="R41" s="69"/>
      <c r="S41" s="69"/>
      <c r="T41" s="69"/>
      <c r="U41" s="69"/>
      <c r="V41" s="70"/>
      <c r="W41" s="70"/>
      <c r="X41" s="69"/>
      <c r="Y41" s="69"/>
      <c r="Z41" s="69"/>
      <c r="AA41" s="69"/>
      <c r="AB41" s="69"/>
      <c r="AC41" s="70"/>
      <c r="AD41" s="70"/>
      <c r="AE41" s="69"/>
      <c r="AF41" s="69"/>
      <c r="AG41" s="69"/>
      <c r="AH41" s="69"/>
      <c r="AI41" s="69"/>
      <c r="AJ41" s="70"/>
      <c r="AK41" s="70"/>
      <c r="AL41" s="69"/>
      <c r="AM41" s="102"/>
      <c r="AN41" s="104">
        <f>COUNTIF($K41:$AL41,"a")</f>
        <v>0</v>
      </c>
      <c r="AO41" s="104">
        <f>COUNTIF($K41:$AL41,"b")</f>
        <v>0</v>
      </c>
      <c r="AP41" s="104">
        <f>COUNTIF($K41:$AL41,"c")</f>
        <v>0</v>
      </c>
      <c r="AQ41" s="104">
        <f>COUNTIF($K41:$AL41,"d")</f>
        <v>0</v>
      </c>
      <c r="AR41" s="104">
        <f>COUNTIF($K41:$AL41,"e")</f>
        <v>0</v>
      </c>
      <c r="AS41" s="104">
        <f>COUNTIF($K41:$AL41,"f")</f>
        <v>0</v>
      </c>
      <c r="AT41" s="104">
        <f>COUNTIF($K41:$AL41,"g")</f>
        <v>0</v>
      </c>
      <c r="AU41" s="104">
        <f>COUNTIF($K41:$AL41,"h")</f>
        <v>0</v>
      </c>
      <c r="AV41" s="104">
        <f>COUNTIF($K41:$AL41,"i")</f>
        <v>0</v>
      </c>
      <c r="AW41" s="104">
        <f>COUNTIF($K41:$AL41,"j")</f>
        <v>0</v>
      </c>
      <c r="AX41" s="104">
        <f>COUNTIF($K41:$AL41,"k")</f>
        <v>0</v>
      </c>
      <c r="AY41" s="104">
        <f>COUNTIF($K41:$AL41,"l")</f>
        <v>0</v>
      </c>
      <c r="AZ41" s="104">
        <f>COUNTIF($K41:$AL41,"m")</f>
        <v>0</v>
      </c>
      <c r="BA41" s="104">
        <f>COUNTIF($K41:$AL41,"n")</f>
        <v>0</v>
      </c>
      <c r="BB41" s="104">
        <f>COUNTIF($K41:$AL41,"o")</f>
        <v>0</v>
      </c>
      <c r="BC41" s="104" t="str">
        <f t="shared" si="10"/>
        <v>0</v>
      </c>
      <c r="BD41" s="104" t="str">
        <f t="shared" si="11"/>
        <v>0</v>
      </c>
      <c r="BE41" s="104" t="str">
        <f t="shared" si="12"/>
        <v>0</v>
      </c>
      <c r="BF41" s="104" t="str">
        <f t="shared" si="13"/>
        <v>0</v>
      </c>
      <c r="BG41" s="104" t="str">
        <f t="shared" si="14"/>
        <v>0</v>
      </c>
      <c r="BH41" s="104" t="str">
        <f t="shared" si="15"/>
        <v>0</v>
      </c>
      <c r="BI41" s="104" t="str">
        <f t="shared" si="16"/>
        <v>0</v>
      </c>
      <c r="BJ41" s="104" t="str">
        <f t="shared" si="17"/>
        <v>0</v>
      </c>
      <c r="BK41" s="104" t="str">
        <f t="shared" si="18"/>
        <v>0</v>
      </c>
      <c r="BL41" s="104" t="str">
        <f t="shared" si="19"/>
        <v>0</v>
      </c>
      <c r="BM41" s="104" t="str">
        <f t="shared" si="20"/>
        <v>0</v>
      </c>
      <c r="BN41" s="104" t="str">
        <f t="shared" si="21"/>
        <v>0</v>
      </c>
      <c r="BO41" s="104" t="str">
        <f t="shared" si="22"/>
        <v>0</v>
      </c>
      <c r="BP41" s="104" t="str">
        <f t="shared" si="23"/>
        <v>0</v>
      </c>
      <c r="BQ41" s="104" t="str">
        <f t="shared" si="24"/>
        <v>0</v>
      </c>
    </row>
    <row r="42" spans="1:69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Total'!$F$39</f>
        <v>255.85</v>
      </c>
      <c r="H42" s="105">
        <f>SUM(AN42:BB42)</f>
        <v>0</v>
      </c>
      <c r="I42" s="13">
        <f>SUM(BC42:BQ42)</f>
        <v>0</v>
      </c>
      <c r="K42" s="69"/>
      <c r="L42" s="69"/>
      <c r="M42" s="69"/>
      <c r="N42" s="69"/>
      <c r="O42" s="71"/>
      <c r="P42" s="71"/>
      <c r="Q42" s="69"/>
      <c r="R42" s="69"/>
      <c r="S42" s="69"/>
      <c r="T42" s="69"/>
      <c r="U42" s="69"/>
      <c r="V42" s="71"/>
      <c r="W42" s="71"/>
      <c r="X42" s="69"/>
      <c r="Y42" s="69"/>
      <c r="Z42" s="69"/>
      <c r="AA42" s="69"/>
      <c r="AB42" s="69"/>
      <c r="AC42" s="71"/>
      <c r="AD42" s="71"/>
      <c r="AE42" s="69"/>
      <c r="AF42" s="69"/>
      <c r="AG42" s="69"/>
      <c r="AH42" s="69"/>
      <c r="AI42" s="69"/>
      <c r="AJ42" s="71"/>
      <c r="AK42" s="71"/>
      <c r="AL42" s="69"/>
      <c r="AM42" s="102"/>
      <c r="AN42" s="104">
        <f>COUNTIF($K42:$AL42,"a")</f>
        <v>0</v>
      </c>
      <c r="AO42" s="104">
        <f>COUNTIF($K42:$AL42,"b")</f>
        <v>0</v>
      </c>
      <c r="AP42" s="104">
        <f>COUNTIF($K42:$AL42,"c")</f>
        <v>0</v>
      </c>
      <c r="AQ42" s="104">
        <f>COUNTIF($K42:$AL42,"d")</f>
        <v>0</v>
      </c>
      <c r="AR42" s="104">
        <f>COUNTIF($K42:$AL42,"e")</f>
        <v>0</v>
      </c>
      <c r="AS42" s="104">
        <f>COUNTIF($K42:$AL42,"f")</f>
        <v>0</v>
      </c>
      <c r="AT42" s="104">
        <f>COUNTIF($K42:$AL42,"g")</f>
        <v>0</v>
      </c>
      <c r="AU42" s="104">
        <f>COUNTIF($K42:$AL42,"h")</f>
        <v>0</v>
      </c>
      <c r="AV42" s="104">
        <f>COUNTIF($K42:$AL42,"i")</f>
        <v>0</v>
      </c>
      <c r="AW42" s="104">
        <f>COUNTIF($K42:$AL42,"j")</f>
        <v>0</v>
      </c>
      <c r="AX42" s="104">
        <f>COUNTIF($K42:$AL42,"k")</f>
        <v>0</v>
      </c>
      <c r="AY42" s="104">
        <f>COUNTIF($K42:$AL42,"l")</f>
        <v>0</v>
      </c>
      <c r="AZ42" s="104">
        <f>COUNTIF($K42:$AL42,"m")</f>
        <v>0</v>
      </c>
      <c r="BA42" s="104">
        <f>COUNTIF($K42:$AL42,"n")</f>
        <v>0</v>
      </c>
      <c r="BB42" s="104">
        <f>COUNTIF($K42:$AL42,"o")</f>
        <v>0</v>
      </c>
      <c r="BC42" s="104" t="str">
        <f>IF(AN42&gt;0,($G42*AN42*$F$14),"0")</f>
        <v>0</v>
      </c>
      <c r="BD42" s="104" t="str">
        <f>IF(AO42&gt;0,($G42*AO42*$F$15),"0")</f>
        <v>0</v>
      </c>
      <c r="BE42" s="104" t="str">
        <f>IF(AP42&gt;0,($G42*AP42*$F$16),"0")</f>
        <v>0</v>
      </c>
      <c r="BF42" s="104" t="str">
        <f>IF(AQ42&gt;0,($G42*AQ42*$F$17),"0")</f>
        <v>0</v>
      </c>
      <c r="BG42" s="104" t="str">
        <f>IF(AR42&gt;0,($G42*AR42*$F$18),"0")</f>
        <v>0</v>
      </c>
      <c r="BH42" s="104" t="str">
        <f>IF(AS42&gt;0,($G42*AS42*$F$19),"0")</f>
        <v>0</v>
      </c>
      <c r="BI42" s="104" t="str">
        <f>IF(AT42&gt;0,($G42*AT42*$F$20),"0")</f>
        <v>0</v>
      </c>
      <c r="BJ42" s="104" t="str">
        <f>IF(AU42&gt;0,($G42*AU42*$F$21),"0")</f>
        <v>0</v>
      </c>
      <c r="BK42" s="104" t="str">
        <f>IF(AV42&gt;0,($G42*AV42*$F$22),"0")</f>
        <v>0</v>
      </c>
      <c r="BL42" s="104" t="str">
        <f>IF(AW42&gt;0,($G42*AW42*$F$23),"0")</f>
        <v>0</v>
      </c>
      <c r="BM42" s="104" t="str">
        <f>IF(AX42&gt;0,($G42*AX42*$F$24),"0")</f>
        <v>0</v>
      </c>
      <c r="BN42" s="104" t="str">
        <f>IF(AY42&gt;0,($G42*AY42*$F$25),"0")</f>
        <v>0</v>
      </c>
      <c r="BO42" s="104" t="str">
        <f>IF(AZ42&gt;0,($G42*AZ42*$F$26),"0")</f>
        <v>0</v>
      </c>
      <c r="BP42" s="104" t="str">
        <f>IF(BA42&gt;0,($G42*BA42*$F$27),"0")</f>
        <v>0</v>
      </c>
      <c r="BQ42" s="104" t="str">
        <f>IF(BB42&gt;0,($G42*BB42*$F$28),"0")</f>
        <v>0</v>
      </c>
    </row>
    <row r="43" spans="1:69" ht="21" customHeight="1" thickBot="1" x14ac:dyDescent="0.35">
      <c r="A43" s="30"/>
      <c r="B43" s="75" t="s">
        <v>65</v>
      </c>
      <c r="C43" s="126">
        <v>0.33333333333333331</v>
      </c>
      <c r="D43" s="126" t="s">
        <v>383</v>
      </c>
      <c r="E43" s="126" t="s">
        <v>349</v>
      </c>
      <c r="F43" s="76"/>
      <c r="G43" s="76"/>
      <c r="H43" s="105"/>
      <c r="I43" s="13"/>
      <c r="K43" s="69"/>
      <c r="L43" s="69"/>
      <c r="M43" s="69"/>
      <c r="N43" s="69"/>
      <c r="O43" s="70"/>
      <c r="P43" s="70"/>
      <c r="Q43" s="69"/>
      <c r="R43" s="69"/>
      <c r="S43" s="69"/>
      <c r="T43" s="69"/>
      <c r="U43" s="69"/>
      <c r="V43" s="70"/>
      <c r="W43" s="70"/>
      <c r="X43" s="69"/>
      <c r="Y43" s="69"/>
      <c r="Z43" s="69"/>
      <c r="AA43" s="69"/>
      <c r="AB43" s="69"/>
      <c r="AC43" s="70"/>
      <c r="AD43" s="70"/>
      <c r="AE43" s="69"/>
      <c r="AF43" s="69"/>
      <c r="AG43" s="69"/>
      <c r="AH43" s="69"/>
      <c r="AI43" s="69"/>
      <c r="AJ43" s="70"/>
      <c r="AK43" s="70"/>
      <c r="AL43" s="69"/>
      <c r="AM43" s="102"/>
      <c r="AN43" s="104">
        <f>COUNTIF($K43:$AL43,"a")</f>
        <v>0</v>
      </c>
      <c r="AO43" s="104">
        <f>COUNTIF($K43:$AL43,"b")</f>
        <v>0</v>
      </c>
      <c r="AP43" s="104">
        <f>COUNTIF($K43:$AL43,"c")</f>
        <v>0</v>
      </c>
      <c r="AQ43" s="104">
        <f>COUNTIF($K43:$AL43,"d")</f>
        <v>0</v>
      </c>
      <c r="AR43" s="104">
        <f>COUNTIF($K43:$AL43,"e")</f>
        <v>0</v>
      </c>
      <c r="AS43" s="104">
        <f>COUNTIF($K43:$AL43,"f")</f>
        <v>0</v>
      </c>
      <c r="AT43" s="104">
        <f>COUNTIF($K43:$AL43,"g")</f>
        <v>0</v>
      </c>
      <c r="AU43" s="104">
        <f>COUNTIF($K43:$AL43,"h")</f>
        <v>0</v>
      </c>
      <c r="AV43" s="104">
        <f>COUNTIF($K43:$AL43,"i")</f>
        <v>0</v>
      </c>
      <c r="AW43" s="104">
        <f>COUNTIF($K43:$AL43,"j")</f>
        <v>0</v>
      </c>
      <c r="AX43" s="104">
        <f>COUNTIF($K43:$AL43,"k")</f>
        <v>0</v>
      </c>
      <c r="AY43" s="104">
        <f>COUNTIF($K43:$AL43,"l")</f>
        <v>0</v>
      </c>
      <c r="AZ43" s="104">
        <f>COUNTIF($K43:$AL43,"m")</f>
        <v>0</v>
      </c>
      <c r="BA43" s="104">
        <f>COUNTIF($K43:$AL43,"n")</f>
        <v>0</v>
      </c>
      <c r="BB43" s="104">
        <f>COUNTIF($K43:$AL43,"o")</f>
        <v>0</v>
      </c>
      <c r="BC43" s="104" t="str">
        <f t="shared" si="10"/>
        <v>0</v>
      </c>
      <c r="BD43" s="104" t="str">
        <f t="shared" si="11"/>
        <v>0</v>
      </c>
      <c r="BE43" s="104" t="str">
        <f t="shared" si="12"/>
        <v>0</v>
      </c>
      <c r="BF43" s="104" t="str">
        <f t="shared" si="13"/>
        <v>0</v>
      </c>
      <c r="BG43" s="104" t="str">
        <f t="shared" si="14"/>
        <v>0</v>
      </c>
      <c r="BH43" s="104" t="str">
        <f t="shared" si="15"/>
        <v>0</v>
      </c>
      <c r="BI43" s="104" t="str">
        <f t="shared" si="16"/>
        <v>0</v>
      </c>
      <c r="BJ43" s="104" t="str">
        <f t="shared" si="17"/>
        <v>0</v>
      </c>
      <c r="BK43" s="104" t="str">
        <f t="shared" si="18"/>
        <v>0</v>
      </c>
      <c r="BL43" s="104" t="str">
        <f t="shared" si="19"/>
        <v>0</v>
      </c>
      <c r="BM43" s="104" t="str">
        <f t="shared" si="20"/>
        <v>0</v>
      </c>
      <c r="BN43" s="104" t="str">
        <f t="shared" si="21"/>
        <v>0</v>
      </c>
      <c r="BO43" s="104" t="str">
        <f t="shared" si="22"/>
        <v>0</v>
      </c>
      <c r="BP43" s="104" t="str">
        <f t="shared" si="23"/>
        <v>0</v>
      </c>
      <c r="BQ43" s="104" t="str">
        <f t="shared" si="24"/>
        <v>0</v>
      </c>
    </row>
    <row r="44" spans="1:69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Total'!$F$39</f>
        <v>194.65</v>
      </c>
      <c r="H44" s="105">
        <f t="shared" ref="H44:H84" si="25">SUM(AN44:BB44)</f>
        <v>0</v>
      </c>
      <c r="I44" s="13">
        <f t="shared" ref="I44:I84" si="26">SUM(BC44:BQ44)</f>
        <v>0</v>
      </c>
      <c r="K44" s="69"/>
      <c r="L44" s="69"/>
      <c r="M44" s="69"/>
      <c r="N44" s="69"/>
      <c r="O44" s="71"/>
      <c r="P44" s="71"/>
      <c r="Q44" s="69"/>
      <c r="R44" s="69"/>
      <c r="S44" s="69"/>
      <c r="T44" s="69"/>
      <c r="U44" s="69"/>
      <c r="V44" s="71"/>
      <c r="W44" s="71"/>
      <c r="X44" s="69"/>
      <c r="Y44" s="69"/>
      <c r="Z44" s="69"/>
      <c r="AA44" s="69"/>
      <c r="AB44" s="69"/>
      <c r="AC44" s="71"/>
      <c r="AD44" s="71"/>
      <c r="AE44" s="69"/>
      <c r="AF44" s="69"/>
      <c r="AG44" s="69"/>
      <c r="AH44" s="69"/>
      <c r="AI44" s="69"/>
      <c r="AJ44" s="71"/>
      <c r="AK44" s="71"/>
      <c r="AL44" s="69"/>
      <c r="AM44" s="102"/>
      <c r="AN44" s="104">
        <f>COUNTIF($K44:$AL44,"a")</f>
        <v>0</v>
      </c>
      <c r="AO44" s="104">
        <f>COUNTIF($K44:$AL44,"b")</f>
        <v>0</v>
      </c>
      <c r="AP44" s="104">
        <f>COUNTIF($K44:$AL44,"c")</f>
        <v>0</v>
      </c>
      <c r="AQ44" s="104">
        <f>COUNTIF($K44:$AL44,"d")</f>
        <v>0</v>
      </c>
      <c r="AR44" s="104">
        <f>COUNTIF($K44:$AL44,"e")</f>
        <v>0</v>
      </c>
      <c r="AS44" s="104">
        <f>COUNTIF($K44:$AL44,"f")</f>
        <v>0</v>
      </c>
      <c r="AT44" s="104">
        <f>COUNTIF($K44:$AL44,"g")</f>
        <v>0</v>
      </c>
      <c r="AU44" s="104">
        <f>COUNTIF($K44:$AL44,"h")</f>
        <v>0</v>
      </c>
      <c r="AV44" s="104">
        <f>COUNTIF($K44:$AL44,"i")</f>
        <v>0</v>
      </c>
      <c r="AW44" s="104">
        <f>COUNTIF($K44:$AL44,"j")</f>
        <v>0</v>
      </c>
      <c r="AX44" s="104">
        <f>COUNTIF($K44:$AL44,"k")</f>
        <v>0</v>
      </c>
      <c r="AY44" s="104">
        <f>COUNTIF($K44:$AL44,"l")</f>
        <v>0</v>
      </c>
      <c r="AZ44" s="104">
        <f>COUNTIF($K44:$AL44,"m")</f>
        <v>0</v>
      </c>
      <c r="BA44" s="104">
        <f>COUNTIF($K44:$AL44,"n")</f>
        <v>0</v>
      </c>
      <c r="BB44" s="104">
        <f>COUNTIF($K44:$AL44,"o")</f>
        <v>0</v>
      </c>
      <c r="BC44" s="104" t="str">
        <f t="shared" si="10"/>
        <v>0</v>
      </c>
      <c r="BD44" s="104" t="str">
        <f t="shared" si="11"/>
        <v>0</v>
      </c>
      <c r="BE44" s="104" t="str">
        <f t="shared" si="12"/>
        <v>0</v>
      </c>
      <c r="BF44" s="104" t="str">
        <f t="shared" si="13"/>
        <v>0</v>
      </c>
      <c r="BG44" s="104" t="str">
        <f t="shared" si="14"/>
        <v>0</v>
      </c>
      <c r="BH44" s="104" t="str">
        <f t="shared" si="15"/>
        <v>0</v>
      </c>
      <c r="BI44" s="104" t="str">
        <f t="shared" si="16"/>
        <v>0</v>
      </c>
      <c r="BJ44" s="104" t="str">
        <f t="shared" si="17"/>
        <v>0</v>
      </c>
      <c r="BK44" s="104" t="str">
        <f t="shared" si="18"/>
        <v>0</v>
      </c>
      <c r="BL44" s="104" t="str">
        <f t="shared" si="19"/>
        <v>0</v>
      </c>
      <c r="BM44" s="104" t="str">
        <f t="shared" si="20"/>
        <v>0</v>
      </c>
      <c r="BN44" s="104" t="str">
        <f t="shared" si="21"/>
        <v>0</v>
      </c>
      <c r="BO44" s="104" t="str">
        <f t="shared" si="22"/>
        <v>0</v>
      </c>
      <c r="BP44" s="104" t="str">
        <f t="shared" si="23"/>
        <v>0</v>
      </c>
      <c r="BQ44" s="104" t="str">
        <f t="shared" si="24"/>
        <v>0</v>
      </c>
    </row>
    <row r="45" spans="1:69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353</v>
      </c>
      <c r="F45" s="76"/>
      <c r="G45" s="76"/>
      <c r="H45" s="105"/>
      <c r="I45" s="13"/>
      <c r="K45" s="69"/>
      <c r="L45" s="69"/>
      <c r="M45" s="69"/>
      <c r="N45" s="69"/>
      <c r="O45" s="70"/>
      <c r="P45" s="70"/>
      <c r="Q45" s="69"/>
      <c r="R45" s="69"/>
      <c r="S45" s="69"/>
      <c r="T45" s="69"/>
      <c r="U45" s="69"/>
      <c r="V45" s="70"/>
      <c r="W45" s="70"/>
      <c r="X45" s="69"/>
      <c r="Y45" s="69"/>
      <c r="Z45" s="69"/>
      <c r="AA45" s="69"/>
      <c r="AB45" s="69"/>
      <c r="AC45" s="70"/>
      <c r="AD45" s="70"/>
      <c r="AE45" s="69"/>
      <c r="AF45" s="69"/>
      <c r="AG45" s="69"/>
      <c r="AH45" s="69"/>
      <c r="AI45" s="69"/>
      <c r="AJ45" s="70"/>
      <c r="AK45" s="70"/>
      <c r="AL45" s="69"/>
      <c r="AM45" s="102"/>
      <c r="AN45" s="104">
        <f>COUNTIF($K45:$AL45,"a")</f>
        <v>0</v>
      </c>
      <c r="AO45" s="104">
        <f>COUNTIF($K45:$AL45,"b")</f>
        <v>0</v>
      </c>
      <c r="AP45" s="104">
        <f>COUNTIF($K45:$AL45,"c")</f>
        <v>0</v>
      </c>
      <c r="AQ45" s="104">
        <f>COUNTIF($K45:$AL45,"d")</f>
        <v>0</v>
      </c>
      <c r="AR45" s="104">
        <f>COUNTIF($K45:$AL45,"e")</f>
        <v>0</v>
      </c>
      <c r="AS45" s="104">
        <f>COUNTIF($K45:$AL45,"f")</f>
        <v>0</v>
      </c>
      <c r="AT45" s="104">
        <f>COUNTIF($K45:$AL45,"g")</f>
        <v>0</v>
      </c>
      <c r="AU45" s="104">
        <f>COUNTIF($K45:$AL45,"h")</f>
        <v>0</v>
      </c>
      <c r="AV45" s="104">
        <f>COUNTIF($K45:$AL45,"i")</f>
        <v>0</v>
      </c>
      <c r="AW45" s="104">
        <f>COUNTIF($K45:$AL45,"j")</f>
        <v>0</v>
      </c>
      <c r="AX45" s="104">
        <f>COUNTIF($K45:$AL45,"k")</f>
        <v>0</v>
      </c>
      <c r="AY45" s="104">
        <f>COUNTIF($K45:$AL45,"l")</f>
        <v>0</v>
      </c>
      <c r="AZ45" s="104">
        <f>COUNTIF($K45:$AL45,"m")</f>
        <v>0</v>
      </c>
      <c r="BA45" s="104">
        <f>COUNTIF($K45:$AL45,"n")</f>
        <v>0</v>
      </c>
      <c r="BB45" s="104">
        <f>COUNTIF($K45:$AL45,"o")</f>
        <v>0</v>
      </c>
      <c r="BC45" s="104" t="str">
        <f t="shared" ref="BC45" si="27">IF(AN45&gt;0,($G45*AN45*$F$14),"0")</f>
        <v>0</v>
      </c>
      <c r="BD45" s="104" t="str">
        <f t="shared" ref="BD45" si="28">IF(AO45&gt;0,($G45*AO45*$F$15),"0")</f>
        <v>0</v>
      </c>
      <c r="BE45" s="104" t="str">
        <f t="shared" ref="BE45" si="29">IF(AP45&gt;0,($G45*AP45*$F$16),"0")</f>
        <v>0</v>
      </c>
      <c r="BF45" s="104" t="str">
        <f t="shared" ref="BF45" si="30">IF(AQ45&gt;0,($G45*AQ45*$F$17),"0")</f>
        <v>0</v>
      </c>
      <c r="BG45" s="104" t="str">
        <f t="shared" ref="BG45" si="31">IF(AR45&gt;0,($G45*AR45*$F$18),"0")</f>
        <v>0</v>
      </c>
      <c r="BH45" s="104" t="str">
        <f t="shared" ref="BH45" si="32">IF(AS45&gt;0,($G45*AS45*$F$19),"0")</f>
        <v>0</v>
      </c>
      <c r="BI45" s="104" t="str">
        <f t="shared" ref="BI45" si="33">IF(AT45&gt;0,($G45*AT45*$F$20),"0")</f>
        <v>0</v>
      </c>
      <c r="BJ45" s="104" t="str">
        <f t="shared" ref="BJ45" si="34">IF(AU45&gt;0,($G45*AU45*$F$21),"0")</f>
        <v>0</v>
      </c>
      <c r="BK45" s="104" t="str">
        <f t="shared" ref="BK45" si="35">IF(AV45&gt;0,($G45*AV45*$F$22),"0")</f>
        <v>0</v>
      </c>
      <c r="BL45" s="104" t="str">
        <f t="shared" ref="BL45" si="36">IF(AW45&gt;0,($G45*AW45*$F$23),"0")</f>
        <v>0</v>
      </c>
      <c r="BM45" s="104" t="str">
        <f t="shared" ref="BM45" si="37">IF(AX45&gt;0,($G45*AX45*$F$24),"0")</f>
        <v>0</v>
      </c>
      <c r="BN45" s="104" t="str">
        <f t="shared" ref="BN45" si="38">IF(AY45&gt;0,($G45*AY45*$F$25),"0")</f>
        <v>0</v>
      </c>
      <c r="BO45" s="104" t="str">
        <f t="shared" ref="BO45" si="39">IF(AZ45&gt;0,($G45*AZ45*$F$26),"0")</f>
        <v>0</v>
      </c>
      <c r="BP45" s="104" t="str">
        <f t="shared" ref="BP45" si="40">IF(BA45&gt;0,($G45*BA45*$F$27),"0")</f>
        <v>0</v>
      </c>
      <c r="BQ45" s="104" t="str">
        <f t="shared" ref="BQ45" si="41">IF(BB45&gt;0,($G45*BB45*$F$28),"0")</f>
        <v>0</v>
      </c>
    </row>
    <row r="46" spans="1:69" ht="21" customHeight="1" thickBot="1" x14ac:dyDescent="0.35">
      <c r="A46" s="29"/>
      <c r="B46" s="75" t="s">
        <v>65</v>
      </c>
      <c r="C46" s="126">
        <v>0.375</v>
      </c>
      <c r="D46" s="211" t="s">
        <v>334</v>
      </c>
      <c r="E46" s="212"/>
      <c r="F46" s="76"/>
      <c r="G46" s="76"/>
      <c r="H46" s="105"/>
      <c r="I46" s="13"/>
      <c r="K46" s="69"/>
      <c r="L46" s="69"/>
      <c r="M46" s="69"/>
      <c r="N46" s="69"/>
      <c r="O46" s="70"/>
      <c r="P46" s="70"/>
      <c r="Q46" s="69"/>
      <c r="R46" s="69"/>
      <c r="S46" s="69"/>
      <c r="T46" s="69"/>
      <c r="U46" s="69"/>
      <c r="V46" s="70"/>
      <c r="W46" s="70"/>
      <c r="X46" s="69"/>
      <c r="Y46" s="69"/>
      <c r="Z46" s="69"/>
      <c r="AA46" s="69"/>
      <c r="AB46" s="69"/>
      <c r="AC46" s="70"/>
      <c r="AD46" s="70"/>
      <c r="AE46" s="69"/>
      <c r="AF46" s="69"/>
      <c r="AG46" s="69"/>
      <c r="AH46" s="69"/>
      <c r="AI46" s="69"/>
      <c r="AJ46" s="70"/>
      <c r="AK46" s="70"/>
      <c r="AL46" s="69"/>
      <c r="AM46" s="102"/>
      <c r="AN46" s="104">
        <f>COUNTIF($K46:$AL46,"a")</f>
        <v>0</v>
      </c>
      <c r="AO46" s="104">
        <f>COUNTIF($K46:$AL46,"b")</f>
        <v>0</v>
      </c>
      <c r="AP46" s="104">
        <f>COUNTIF($K46:$AL46,"c")</f>
        <v>0</v>
      </c>
      <c r="AQ46" s="104">
        <f>COUNTIF($K46:$AL46,"d")</f>
        <v>0</v>
      </c>
      <c r="AR46" s="104">
        <f>COUNTIF($K46:$AL46,"e")</f>
        <v>0</v>
      </c>
      <c r="AS46" s="104">
        <f>COUNTIF($K46:$AL46,"f")</f>
        <v>0</v>
      </c>
      <c r="AT46" s="104">
        <f>COUNTIF($K46:$AL46,"g")</f>
        <v>0</v>
      </c>
      <c r="AU46" s="104">
        <f>COUNTIF($K46:$AL46,"h")</f>
        <v>0</v>
      </c>
      <c r="AV46" s="104">
        <f>COUNTIF($K46:$AL46,"i")</f>
        <v>0</v>
      </c>
      <c r="AW46" s="104">
        <f>COUNTIF($K46:$AL46,"j")</f>
        <v>0</v>
      </c>
      <c r="AX46" s="104">
        <f>COUNTIF($K46:$AL46,"k")</f>
        <v>0</v>
      </c>
      <c r="AY46" s="104">
        <f>COUNTIF($K46:$AL46,"l")</f>
        <v>0</v>
      </c>
      <c r="AZ46" s="104">
        <f>COUNTIF($K46:$AL46,"m")</f>
        <v>0</v>
      </c>
      <c r="BA46" s="104">
        <f>COUNTIF($K46:$AL46,"n")</f>
        <v>0</v>
      </c>
      <c r="BB46" s="104">
        <f>COUNTIF($K46:$AL46,"o")</f>
        <v>0</v>
      </c>
      <c r="BC46" s="104" t="str">
        <f t="shared" si="10"/>
        <v>0</v>
      </c>
      <c r="BD46" s="104" t="str">
        <f t="shared" si="11"/>
        <v>0</v>
      </c>
      <c r="BE46" s="104" t="str">
        <f t="shared" si="12"/>
        <v>0</v>
      </c>
      <c r="BF46" s="104" t="str">
        <f t="shared" si="13"/>
        <v>0</v>
      </c>
      <c r="BG46" s="104" t="str">
        <f t="shared" si="14"/>
        <v>0</v>
      </c>
      <c r="BH46" s="104" t="str">
        <f t="shared" si="15"/>
        <v>0</v>
      </c>
      <c r="BI46" s="104" t="str">
        <f t="shared" si="16"/>
        <v>0</v>
      </c>
      <c r="BJ46" s="104" t="str">
        <f t="shared" si="17"/>
        <v>0</v>
      </c>
      <c r="BK46" s="104" t="str">
        <f t="shared" si="18"/>
        <v>0</v>
      </c>
      <c r="BL46" s="104" t="str">
        <f t="shared" si="19"/>
        <v>0</v>
      </c>
      <c r="BM46" s="104" t="str">
        <f t="shared" si="20"/>
        <v>0</v>
      </c>
      <c r="BN46" s="104" t="str">
        <f t="shared" si="21"/>
        <v>0</v>
      </c>
      <c r="BO46" s="104" t="str">
        <f t="shared" si="22"/>
        <v>0</v>
      </c>
      <c r="BP46" s="104" t="str">
        <f t="shared" si="23"/>
        <v>0</v>
      </c>
      <c r="BQ46" s="104" t="str">
        <f t="shared" si="24"/>
        <v>0</v>
      </c>
    </row>
    <row r="47" spans="1:69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Total'!$F$39</f>
        <v>235.45</v>
      </c>
      <c r="H47" s="105">
        <f t="shared" ref="H47" si="42">SUM(AN47:BB47)</f>
        <v>0</v>
      </c>
      <c r="I47" s="13">
        <f t="shared" ref="I47" si="43">SUM(BC47:BQ47)</f>
        <v>0</v>
      </c>
      <c r="K47" s="69"/>
      <c r="L47" s="69"/>
      <c r="M47" s="69"/>
      <c r="N47" s="69"/>
      <c r="O47" s="71"/>
      <c r="P47" s="71"/>
      <c r="Q47" s="69"/>
      <c r="R47" s="69"/>
      <c r="S47" s="69"/>
      <c r="T47" s="69"/>
      <c r="U47" s="69"/>
      <c r="V47" s="71"/>
      <c r="W47" s="71"/>
      <c r="X47" s="69"/>
      <c r="Y47" s="69"/>
      <c r="Z47" s="69"/>
      <c r="AA47" s="69"/>
      <c r="AB47" s="69"/>
      <c r="AC47" s="71"/>
      <c r="AD47" s="71"/>
      <c r="AE47" s="69"/>
      <c r="AF47" s="69"/>
      <c r="AG47" s="69"/>
      <c r="AH47" s="69"/>
      <c r="AI47" s="69"/>
      <c r="AJ47" s="71"/>
      <c r="AK47" s="71"/>
      <c r="AL47" s="69"/>
      <c r="AM47" s="102"/>
      <c r="AN47" s="104">
        <f>COUNTIF($K47:$AL47,"a")</f>
        <v>0</v>
      </c>
      <c r="AO47" s="104">
        <f>COUNTIF($K47:$AL47,"b")</f>
        <v>0</v>
      </c>
      <c r="AP47" s="104">
        <f>COUNTIF($K47:$AL47,"c")</f>
        <v>0</v>
      </c>
      <c r="AQ47" s="104">
        <f>COUNTIF($K47:$AL47,"d")</f>
        <v>0</v>
      </c>
      <c r="AR47" s="104">
        <f>COUNTIF($K47:$AL47,"e")</f>
        <v>0</v>
      </c>
      <c r="AS47" s="104">
        <f>COUNTIF($K47:$AL47,"f")</f>
        <v>0</v>
      </c>
      <c r="AT47" s="104">
        <f>COUNTIF($K47:$AL47,"g")</f>
        <v>0</v>
      </c>
      <c r="AU47" s="104">
        <f>COUNTIF($K47:$AL47,"h")</f>
        <v>0</v>
      </c>
      <c r="AV47" s="104">
        <f>COUNTIF($K47:$AL47,"i")</f>
        <v>0</v>
      </c>
      <c r="AW47" s="104">
        <f>COUNTIF($K47:$AL47,"j")</f>
        <v>0</v>
      </c>
      <c r="AX47" s="104">
        <f>COUNTIF($K47:$AL47,"k")</f>
        <v>0</v>
      </c>
      <c r="AY47" s="104">
        <f>COUNTIF($K47:$AL47,"l")</f>
        <v>0</v>
      </c>
      <c r="AZ47" s="104">
        <f>COUNTIF($K47:$AL47,"m")</f>
        <v>0</v>
      </c>
      <c r="BA47" s="104">
        <f>COUNTIF($K47:$AL47,"n")</f>
        <v>0</v>
      </c>
      <c r="BB47" s="104">
        <f>COUNTIF($K47:$AL47,"o")</f>
        <v>0</v>
      </c>
      <c r="BC47" s="104" t="str">
        <f t="shared" ref="BC47" si="44">IF(AN47&gt;0,($G47*AN47*$F$14),"0")</f>
        <v>0</v>
      </c>
      <c r="BD47" s="104" t="str">
        <f t="shared" ref="BD47" si="45">IF(AO47&gt;0,($G47*AO47*$F$15),"0")</f>
        <v>0</v>
      </c>
      <c r="BE47" s="104" t="str">
        <f t="shared" ref="BE47" si="46">IF(AP47&gt;0,($G47*AP47*$F$16),"0")</f>
        <v>0</v>
      </c>
      <c r="BF47" s="104" t="str">
        <f t="shared" ref="BF47" si="47">IF(AQ47&gt;0,($G47*AQ47*$F$17),"0")</f>
        <v>0</v>
      </c>
      <c r="BG47" s="104" t="str">
        <f t="shared" ref="BG47" si="48">IF(AR47&gt;0,($G47*AR47*$F$18),"0")</f>
        <v>0</v>
      </c>
      <c r="BH47" s="104" t="str">
        <f t="shared" ref="BH47" si="49">IF(AS47&gt;0,($G47*AS47*$F$19),"0")</f>
        <v>0</v>
      </c>
      <c r="BI47" s="104" t="str">
        <f t="shared" ref="BI47" si="50">IF(AT47&gt;0,($G47*AT47*$F$20),"0")</f>
        <v>0</v>
      </c>
      <c r="BJ47" s="104" t="str">
        <f t="shared" ref="BJ47" si="51">IF(AU47&gt;0,($G47*AU47*$F$21),"0")</f>
        <v>0</v>
      </c>
      <c r="BK47" s="104" t="str">
        <f t="shared" ref="BK47" si="52">IF(AV47&gt;0,($G47*AV47*$F$22),"0")</f>
        <v>0</v>
      </c>
      <c r="BL47" s="104" t="str">
        <f t="shared" ref="BL47" si="53">IF(AW47&gt;0,($G47*AW47*$F$23),"0")</f>
        <v>0</v>
      </c>
      <c r="BM47" s="104" t="str">
        <f t="shared" ref="BM47" si="54">IF(AX47&gt;0,($G47*AX47*$F$24),"0")</f>
        <v>0</v>
      </c>
      <c r="BN47" s="104" t="str">
        <f t="shared" ref="BN47" si="55">IF(AY47&gt;0,($G47*AY47*$F$25),"0")</f>
        <v>0</v>
      </c>
      <c r="BO47" s="104" t="str">
        <f t="shared" ref="BO47" si="56">IF(AZ47&gt;0,($G47*AZ47*$F$26),"0")</f>
        <v>0</v>
      </c>
      <c r="BP47" s="104" t="str">
        <f t="shared" ref="BP47" si="57">IF(BA47&gt;0,($G47*BA47*$F$27),"0")</f>
        <v>0</v>
      </c>
      <c r="BQ47" s="104" t="str">
        <f t="shared" ref="BQ47" si="58">IF(BB47&gt;0,($G47*BB47*$F$28),"0")</f>
        <v>0</v>
      </c>
    </row>
    <row r="48" spans="1:69" ht="21" customHeight="1" thickBot="1" x14ac:dyDescent="0.35">
      <c r="A48" s="29"/>
      <c r="B48" s="75" t="s">
        <v>65</v>
      </c>
      <c r="C48" s="126">
        <v>0.39583333333333331</v>
      </c>
      <c r="D48" s="211" t="s">
        <v>334</v>
      </c>
      <c r="E48" s="212"/>
      <c r="F48" s="76"/>
      <c r="G48" s="76"/>
      <c r="H48" s="105"/>
      <c r="I48" s="13"/>
      <c r="K48" s="69"/>
      <c r="L48" s="69"/>
      <c r="M48" s="69"/>
      <c r="N48" s="69"/>
      <c r="O48" s="70"/>
      <c r="P48" s="70"/>
      <c r="Q48" s="69"/>
      <c r="R48" s="69"/>
      <c r="S48" s="69"/>
      <c r="T48" s="69"/>
      <c r="U48" s="69"/>
      <c r="V48" s="70"/>
      <c r="W48" s="70"/>
      <c r="X48" s="69"/>
      <c r="Y48" s="69"/>
      <c r="Z48" s="69"/>
      <c r="AA48" s="69"/>
      <c r="AB48" s="69"/>
      <c r="AC48" s="70"/>
      <c r="AD48" s="70"/>
      <c r="AE48" s="69"/>
      <c r="AF48" s="69"/>
      <c r="AG48" s="69"/>
      <c r="AH48" s="69"/>
      <c r="AI48" s="69"/>
      <c r="AJ48" s="70"/>
      <c r="AK48" s="70"/>
      <c r="AL48" s="69"/>
      <c r="AM48" s="102"/>
      <c r="AN48" s="104">
        <f>COUNTIF($K48:$AL48,"a")</f>
        <v>0</v>
      </c>
      <c r="AO48" s="104">
        <f>COUNTIF($K48:$AL48,"b")</f>
        <v>0</v>
      </c>
      <c r="AP48" s="104">
        <f>COUNTIF($K48:$AL48,"c")</f>
        <v>0</v>
      </c>
      <c r="AQ48" s="104">
        <f>COUNTIF($K48:$AL48,"d")</f>
        <v>0</v>
      </c>
      <c r="AR48" s="104">
        <f>COUNTIF($K48:$AL48,"e")</f>
        <v>0</v>
      </c>
      <c r="AS48" s="104">
        <f>COUNTIF($K48:$AL48,"f")</f>
        <v>0</v>
      </c>
      <c r="AT48" s="104">
        <f>COUNTIF($K48:$AL48,"g")</f>
        <v>0</v>
      </c>
      <c r="AU48" s="104">
        <f>COUNTIF($K48:$AL48,"h")</f>
        <v>0</v>
      </c>
      <c r="AV48" s="104">
        <f>COUNTIF($K48:$AL48,"i")</f>
        <v>0</v>
      </c>
      <c r="AW48" s="104">
        <f>COUNTIF($K48:$AL48,"j")</f>
        <v>0</v>
      </c>
      <c r="AX48" s="104">
        <f>COUNTIF($K48:$AL48,"k")</f>
        <v>0</v>
      </c>
      <c r="AY48" s="104">
        <f>COUNTIF($K48:$AL48,"l")</f>
        <v>0</v>
      </c>
      <c r="AZ48" s="104">
        <f>COUNTIF($K48:$AL48,"m")</f>
        <v>0</v>
      </c>
      <c r="BA48" s="104">
        <f>COUNTIF($K48:$AL48,"n")</f>
        <v>0</v>
      </c>
      <c r="BB48" s="104">
        <f>COUNTIF($K48:$AL48,"o")</f>
        <v>0</v>
      </c>
      <c r="BC48" s="104" t="str">
        <f t="shared" si="10"/>
        <v>0</v>
      </c>
      <c r="BD48" s="104" t="str">
        <f t="shared" si="11"/>
        <v>0</v>
      </c>
      <c r="BE48" s="104" t="str">
        <f t="shared" si="12"/>
        <v>0</v>
      </c>
      <c r="BF48" s="104" t="str">
        <f t="shared" si="13"/>
        <v>0</v>
      </c>
      <c r="BG48" s="104" t="str">
        <f t="shared" si="14"/>
        <v>0</v>
      </c>
      <c r="BH48" s="104" t="str">
        <f t="shared" si="15"/>
        <v>0</v>
      </c>
      <c r="BI48" s="104" t="str">
        <f t="shared" si="16"/>
        <v>0</v>
      </c>
      <c r="BJ48" s="104" t="str">
        <f t="shared" si="17"/>
        <v>0</v>
      </c>
      <c r="BK48" s="104" t="str">
        <f t="shared" si="18"/>
        <v>0</v>
      </c>
      <c r="BL48" s="104" t="str">
        <f t="shared" si="19"/>
        <v>0</v>
      </c>
      <c r="BM48" s="104" t="str">
        <f t="shared" si="20"/>
        <v>0</v>
      </c>
      <c r="BN48" s="104" t="str">
        <f t="shared" si="21"/>
        <v>0</v>
      </c>
      <c r="BO48" s="104" t="str">
        <f t="shared" si="22"/>
        <v>0</v>
      </c>
      <c r="BP48" s="104" t="str">
        <f t="shared" si="23"/>
        <v>0</v>
      </c>
      <c r="BQ48" s="104" t="str">
        <f t="shared" si="24"/>
        <v>0</v>
      </c>
    </row>
    <row r="49" spans="1:69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Total'!$F$39</f>
        <v>204</v>
      </c>
      <c r="H49" s="105">
        <f t="shared" ref="H49" si="59">SUM(AN49:BB49)</f>
        <v>0</v>
      </c>
      <c r="I49" s="13">
        <f t="shared" ref="I49" si="60">SUM(BC49:BQ49)</f>
        <v>0</v>
      </c>
      <c r="K49" s="69"/>
      <c r="L49" s="69"/>
      <c r="M49" s="69"/>
      <c r="N49" s="69"/>
      <c r="O49" s="71"/>
      <c r="P49" s="71"/>
      <c r="Q49" s="69"/>
      <c r="R49" s="69"/>
      <c r="S49" s="69"/>
      <c r="T49" s="69"/>
      <c r="U49" s="69"/>
      <c r="V49" s="71"/>
      <c r="W49" s="71"/>
      <c r="X49" s="69"/>
      <c r="Y49" s="69"/>
      <c r="Z49" s="69"/>
      <c r="AA49" s="69"/>
      <c r="AB49" s="69"/>
      <c r="AC49" s="71"/>
      <c r="AD49" s="71"/>
      <c r="AE49" s="69"/>
      <c r="AF49" s="69"/>
      <c r="AG49" s="69"/>
      <c r="AH49" s="69"/>
      <c r="AI49" s="69"/>
      <c r="AJ49" s="71"/>
      <c r="AK49" s="71"/>
      <c r="AL49" s="69"/>
      <c r="AM49" s="102"/>
      <c r="AN49" s="104">
        <f>COUNTIF($K49:$AL49,"a")</f>
        <v>0</v>
      </c>
      <c r="AO49" s="104">
        <f>COUNTIF($K49:$AL49,"b")</f>
        <v>0</v>
      </c>
      <c r="AP49" s="104">
        <f>COUNTIF($K49:$AL49,"c")</f>
        <v>0</v>
      </c>
      <c r="AQ49" s="104">
        <f>COUNTIF($K49:$AL49,"d")</f>
        <v>0</v>
      </c>
      <c r="AR49" s="104">
        <f>COUNTIF($K49:$AL49,"e")</f>
        <v>0</v>
      </c>
      <c r="AS49" s="104">
        <f>COUNTIF($K49:$AL49,"f")</f>
        <v>0</v>
      </c>
      <c r="AT49" s="104">
        <f>COUNTIF($K49:$AL49,"g")</f>
        <v>0</v>
      </c>
      <c r="AU49" s="104">
        <f>COUNTIF($K49:$AL49,"h")</f>
        <v>0</v>
      </c>
      <c r="AV49" s="104">
        <f>COUNTIF($K49:$AL49,"i")</f>
        <v>0</v>
      </c>
      <c r="AW49" s="104">
        <f>COUNTIF($K49:$AL49,"j")</f>
        <v>0</v>
      </c>
      <c r="AX49" s="104">
        <f>COUNTIF($K49:$AL49,"k")</f>
        <v>0</v>
      </c>
      <c r="AY49" s="104">
        <f>COUNTIF($K49:$AL49,"l")</f>
        <v>0</v>
      </c>
      <c r="AZ49" s="104">
        <f>COUNTIF($K49:$AL49,"m")</f>
        <v>0</v>
      </c>
      <c r="BA49" s="104">
        <f>COUNTIF($K49:$AL49,"n")</f>
        <v>0</v>
      </c>
      <c r="BB49" s="104">
        <f>COUNTIF($K49:$AL49,"o")</f>
        <v>0</v>
      </c>
      <c r="BC49" s="104" t="str">
        <f t="shared" si="10"/>
        <v>0</v>
      </c>
      <c r="BD49" s="104" t="str">
        <f t="shared" si="11"/>
        <v>0</v>
      </c>
      <c r="BE49" s="104" t="str">
        <f t="shared" si="12"/>
        <v>0</v>
      </c>
      <c r="BF49" s="104" t="str">
        <f t="shared" si="13"/>
        <v>0</v>
      </c>
      <c r="BG49" s="104" t="str">
        <f t="shared" si="14"/>
        <v>0</v>
      </c>
      <c r="BH49" s="104" t="str">
        <f t="shared" si="15"/>
        <v>0</v>
      </c>
      <c r="BI49" s="104" t="str">
        <f t="shared" si="16"/>
        <v>0</v>
      </c>
      <c r="BJ49" s="104" t="str">
        <f t="shared" si="17"/>
        <v>0</v>
      </c>
      <c r="BK49" s="104" t="str">
        <f t="shared" si="18"/>
        <v>0</v>
      </c>
      <c r="BL49" s="104" t="str">
        <f t="shared" si="19"/>
        <v>0</v>
      </c>
      <c r="BM49" s="104" t="str">
        <f t="shared" si="20"/>
        <v>0</v>
      </c>
      <c r="BN49" s="104" t="str">
        <f t="shared" si="21"/>
        <v>0</v>
      </c>
      <c r="BO49" s="104" t="str">
        <f t="shared" si="22"/>
        <v>0</v>
      </c>
      <c r="BP49" s="104" t="str">
        <f t="shared" si="23"/>
        <v>0</v>
      </c>
      <c r="BQ49" s="104" t="str">
        <f t="shared" si="24"/>
        <v>0</v>
      </c>
    </row>
    <row r="50" spans="1:69" ht="21" customHeight="1" thickBot="1" x14ac:dyDescent="0.35">
      <c r="A50" s="29"/>
      <c r="B50" s="75" t="s">
        <v>65</v>
      </c>
      <c r="C50" s="126">
        <v>0.41666666666666669</v>
      </c>
      <c r="D50" s="211" t="s">
        <v>334</v>
      </c>
      <c r="E50" s="212"/>
      <c r="F50" s="76"/>
      <c r="G50" s="76"/>
      <c r="H50" s="105"/>
      <c r="I50" s="13"/>
      <c r="K50" s="69"/>
      <c r="L50" s="69"/>
      <c r="M50" s="69"/>
      <c r="N50" s="69"/>
      <c r="O50" s="70"/>
      <c r="P50" s="70"/>
      <c r="Q50" s="69"/>
      <c r="R50" s="69"/>
      <c r="S50" s="69"/>
      <c r="T50" s="69"/>
      <c r="U50" s="69"/>
      <c r="V50" s="70"/>
      <c r="W50" s="70"/>
      <c r="X50" s="69"/>
      <c r="Y50" s="69"/>
      <c r="Z50" s="69"/>
      <c r="AA50" s="69"/>
      <c r="AB50" s="69"/>
      <c r="AC50" s="70"/>
      <c r="AD50" s="70"/>
      <c r="AE50" s="69"/>
      <c r="AF50" s="69"/>
      <c r="AG50" s="69"/>
      <c r="AH50" s="69"/>
      <c r="AI50" s="69"/>
      <c r="AJ50" s="70"/>
      <c r="AK50" s="70"/>
      <c r="AL50" s="69"/>
      <c r="AM50" s="102"/>
      <c r="AN50" s="104">
        <f>COUNTIF($K50:$AL50,"a")</f>
        <v>0</v>
      </c>
      <c r="AO50" s="104">
        <f>COUNTIF($K50:$AL50,"b")</f>
        <v>0</v>
      </c>
      <c r="AP50" s="104">
        <f>COUNTIF($K50:$AL50,"c")</f>
        <v>0</v>
      </c>
      <c r="AQ50" s="104">
        <f>COUNTIF($K50:$AL50,"d")</f>
        <v>0</v>
      </c>
      <c r="AR50" s="104">
        <f>COUNTIF($K50:$AL50,"e")</f>
        <v>0</v>
      </c>
      <c r="AS50" s="104">
        <f>COUNTIF($K50:$AL50,"f")</f>
        <v>0</v>
      </c>
      <c r="AT50" s="104">
        <f>COUNTIF($K50:$AL50,"g")</f>
        <v>0</v>
      </c>
      <c r="AU50" s="104">
        <f>COUNTIF($K50:$AL50,"h")</f>
        <v>0</v>
      </c>
      <c r="AV50" s="104">
        <f>COUNTIF($K50:$AL50,"i")</f>
        <v>0</v>
      </c>
      <c r="AW50" s="104">
        <f>COUNTIF($K50:$AL50,"j")</f>
        <v>0</v>
      </c>
      <c r="AX50" s="104">
        <f>COUNTIF($K50:$AL50,"k")</f>
        <v>0</v>
      </c>
      <c r="AY50" s="104">
        <f>COUNTIF($K50:$AL50,"l")</f>
        <v>0</v>
      </c>
      <c r="AZ50" s="104">
        <f>COUNTIF($K50:$AL50,"m")</f>
        <v>0</v>
      </c>
      <c r="BA50" s="104">
        <f>COUNTIF($K50:$AL50,"n")</f>
        <v>0</v>
      </c>
      <c r="BB50" s="104">
        <f>COUNTIF($K50:$AL50,"o")</f>
        <v>0</v>
      </c>
      <c r="BC50" s="104" t="str">
        <f t="shared" si="10"/>
        <v>0</v>
      </c>
      <c r="BD50" s="104" t="str">
        <f t="shared" si="11"/>
        <v>0</v>
      </c>
      <c r="BE50" s="104" t="str">
        <f t="shared" si="12"/>
        <v>0</v>
      </c>
      <c r="BF50" s="104" t="str">
        <f t="shared" si="13"/>
        <v>0</v>
      </c>
      <c r="BG50" s="104" t="str">
        <f t="shared" si="14"/>
        <v>0</v>
      </c>
      <c r="BH50" s="104" t="str">
        <f t="shared" si="15"/>
        <v>0</v>
      </c>
      <c r="BI50" s="104" t="str">
        <f t="shared" si="16"/>
        <v>0</v>
      </c>
      <c r="BJ50" s="104" t="str">
        <f t="shared" si="17"/>
        <v>0</v>
      </c>
      <c r="BK50" s="104" t="str">
        <f t="shared" si="18"/>
        <v>0</v>
      </c>
      <c r="BL50" s="104" t="str">
        <f t="shared" si="19"/>
        <v>0</v>
      </c>
      <c r="BM50" s="104" t="str">
        <f t="shared" si="20"/>
        <v>0</v>
      </c>
      <c r="BN50" s="104" t="str">
        <f t="shared" si="21"/>
        <v>0</v>
      </c>
      <c r="BO50" s="104" t="str">
        <f t="shared" si="22"/>
        <v>0</v>
      </c>
      <c r="BP50" s="104" t="str">
        <f t="shared" si="23"/>
        <v>0</v>
      </c>
      <c r="BQ50" s="104" t="str">
        <f t="shared" si="24"/>
        <v>0</v>
      </c>
    </row>
    <row r="51" spans="1:69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Total'!$F$39</f>
        <v>120.7</v>
      </c>
      <c r="H51" s="105">
        <f t="shared" ref="H51" si="61">SUM(AN51:BB51)</f>
        <v>0</v>
      </c>
      <c r="I51" s="13">
        <f t="shared" ref="I51" si="62">SUM(BC51:BQ51)</f>
        <v>0</v>
      </c>
      <c r="K51" s="69"/>
      <c r="L51" s="69"/>
      <c r="M51" s="69"/>
      <c r="N51" s="69"/>
      <c r="O51" s="71"/>
      <c r="P51" s="71"/>
      <c r="Q51" s="69"/>
      <c r="R51" s="69"/>
      <c r="S51" s="69"/>
      <c r="T51" s="69"/>
      <c r="U51" s="69"/>
      <c r="V51" s="71"/>
      <c r="W51" s="71"/>
      <c r="X51" s="69"/>
      <c r="Y51" s="69"/>
      <c r="Z51" s="69"/>
      <c r="AA51" s="69"/>
      <c r="AB51" s="69"/>
      <c r="AC51" s="71"/>
      <c r="AD51" s="71"/>
      <c r="AE51" s="69"/>
      <c r="AF51" s="69"/>
      <c r="AG51" s="69"/>
      <c r="AH51" s="69"/>
      <c r="AI51" s="69"/>
      <c r="AJ51" s="71"/>
      <c r="AK51" s="71"/>
      <c r="AL51" s="69"/>
      <c r="AM51" s="102"/>
      <c r="AN51" s="104">
        <f>COUNTIF($K51:$AL51,"a")</f>
        <v>0</v>
      </c>
      <c r="AO51" s="104">
        <f>COUNTIF($K51:$AL51,"b")</f>
        <v>0</v>
      </c>
      <c r="AP51" s="104">
        <f>COUNTIF($K51:$AL51,"c")</f>
        <v>0</v>
      </c>
      <c r="AQ51" s="104">
        <f>COUNTIF($K51:$AL51,"d")</f>
        <v>0</v>
      </c>
      <c r="AR51" s="104">
        <f>COUNTIF($K51:$AL51,"e")</f>
        <v>0</v>
      </c>
      <c r="AS51" s="104">
        <f>COUNTIF($K51:$AL51,"f")</f>
        <v>0</v>
      </c>
      <c r="AT51" s="104">
        <f>COUNTIF($K51:$AL51,"g")</f>
        <v>0</v>
      </c>
      <c r="AU51" s="104">
        <f>COUNTIF($K51:$AL51,"h")</f>
        <v>0</v>
      </c>
      <c r="AV51" s="104">
        <f>COUNTIF($K51:$AL51,"i")</f>
        <v>0</v>
      </c>
      <c r="AW51" s="104">
        <f>COUNTIF($K51:$AL51,"j")</f>
        <v>0</v>
      </c>
      <c r="AX51" s="104">
        <f>COUNTIF($K51:$AL51,"k")</f>
        <v>0</v>
      </c>
      <c r="AY51" s="104">
        <f>COUNTIF($K51:$AL51,"l")</f>
        <v>0</v>
      </c>
      <c r="AZ51" s="104">
        <f>COUNTIF($K51:$AL51,"m")</f>
        <v>0</v>
      </c>
      <c r="BA51" s="104">
        <f>COUNTIF($K51:$AL51,"n")</f>
        <v>0</v>
      </c>
      <c r="BB51" s="104">
        <f>COUNTIF($K51:$AL51,"o")</f>
        <v>0</v>
      </c>
      <c r="BC51" s="104" t="str">
        <f t="shared" si="10"/>
        <v>0</v>
      </c>
      <c r="BD51" s="104" t="str">
        <f t="shared" si="11"/>
        <v>0</v>
      </c>
      <c r="BE51" s="104" t="str">
        <f t="shared" si="12"/>
        <v>0</v>
      </c>
      <c r="BF51" s="104" t="str">
        <f t="shared" si="13"/>
        <v>0</v>
      </c>
      <c r="BG51" s="104" t="str">
        <f t="shared" si="14"/>
        <v>0</v>
      </c>
      <c r="BH51" s="104" t="str">
        <f t="shared" si="15"/>
        <v>0</v>
      </c>
      <c r="BI51" s="104" t="str">
        <f t="shared" si="16"/>
        <v>0</v>
      </c>
      <c r="BJ51" s="104" t="str">
        <f t="shared" si="17"/>
        <v>0</v>
      </c>
      <c r="BK51" s="104" t="str">
        <f t="shared" si="18"/>
        <v>0</v>
      </c>
      <c r="BL51" s="104" t="str">
        <f t="shared" si="19"/>
        <v>0</v>
      </c>
      <c r="BM51" s="104" t="str">
        <f t="shared" si="20"/>
        <v>0</v>
      </c>
      <c r="BN51" s="104" t="str">
        <f t="shared" si="21"/>
        <v>0</v>
      </c>
      <c r="BO51" s="104" t="str">
        <f t="shared" si="22"/>
        <v>0</v>
      </c>
      <c r="BP51" s="104" t="str">
        <f t="shared" si="23"/>
        <v>0</v>
      </c>
      <c r="BQ51" s="104" t="str">
        <f t="shared" si="24"/>
        <v>0</v>
      </c>
    </row>
    <row r="52" spans="1:69" ht="21" customHeight="1" thickBot="1" x14ac:dyDescent="0.35">
      <c r="A52" s="30"/>
      <c r="B52" s="75" t="s">
        <v>65</v>
      </c>
      <c r="C52" s="126">
        <v>0.4375</v>
      </c>
      <c r="D52" s="211" t="s">
        <v>334</v>
      </c>
      <c r="E52" s="212"/>
      <c r="F52" s="76"/>
      <c r="G52" s="76"/>
      <c r="H52" s="105"/>
      <c r="I52" s="13"/>
      <c r="K52" s="69"/>
      <c r="L52" s="69"/>
      <c r="M52" s="69"/>
      <c r="N52" s="69"/>
      <c r="O52" s="70"/>
      <c r="P52" s="70"/>
      <c r="Q52" s="69"/>
      <c r="R52" s="69"/>
      <c r="S52" s="69"/>
      <c r="T52" s="69"/>
      <c r="U52" s="69"/>
      <c r="V52" s="70"/>
      <c r="W52" s="70"/>
      <c r="X52" s="69"/>
      <c r="Y52" s="69"/>
      <c r="Z52" s="69"/>
      <c r="AA52" s="69"/>
      <c r="AB52" s="69"/>
      <c r="AC52" s="70"/>
      <c r="AD52" s="70"/>
      <c r="AE52" s="69"/>
      <c r="AF52" s="69"/>
      <c r="AG52" s="69"/>
      <c r="AH52" s="69"/>
      <c r="AI52" s="69"/>
      <c r="AJ52" s="70"/>
      <c r="AK52" s="70"/>
      <c r="AL52" s="69"/>
      <c r="AM52" s="102"/>
      <c r="AN52" s="104">
        <f>COUNTIF($K52:$AL52,"a")</f>
        <v>0</v>
      </c>
      <c r="AO52" s="104">
        <f>COUNTIF($K52:$AL52,"b")</f>
        <v>0</v>
      </c>
      <c r="AP52" s="104">
        <f>COUNTIF($K52:$AL52,"c")</f>
        <v>0</v>
      </c>
      <c r="AQ52" s="104">
        <f>COUNTIF($K52:$AL52,"d")</f>
        <v>0</v>
      </c>
      <c r="AR52" s="104">
        <f>COUNTIF($K52:$AL52,"e")</f>
        <v>0</v>
      </c>
      <c r="AS52" s="104">
        <f>COUNTIF($K52:$AL52,"f")</f>
        <v>0</v>
      </c>
      <c r="AT52" s="104">
        <f>COUNTIF($K52:$AL52,"g")</f>
        <v>0</v>
      </c>
      <c r="AU52" s="104">
        <f>COUNTIF($K52:$AL52,"h")</f>
        <v>0</v>
      </c>
      <c r="AV52" s="104">
        <f>COUNTIF($K52:$AL52,"i")</f>
        <v>0</v>
      </c>
      <c r="AW52" s="104">
        <f>COUNTIF($K52:$AL52,"j")</f>
        <v>0</v>
      </c>
      <c r="AX52" s="104">
        <f>COUNTIF($K52:$AL52,"k")</f>
        <v>0</v>
      </c>
      <c r="AY52" s="104">
        <f>COUNTIF($K52:$AL52,"l")</f>
        <v>0</v>
      </c>
      <c r="AZ52" s="104">
        <f>COUNTIF($K52:$AL52,"m")</f>
        <v>0</v>
      </c>
      <c r="BA52" s="104">
        <f>COUNTIF($K52:$AL52,"n")</f>
        <v>0</v>
      </c>
      <c r="BB52" s="104">
        <f>COUNTIF($K52:$AL52,"o")</f>
        <v>0</v>
      </c>
      <c r="BC52" s="104" t="str">
        <f t="shared" si="10"/>
        <v>0</v>
      </c>
      <c r="BD52" s="104" t="str">
        <f t="shared" si="11"/>
        <v>0</v>
      </c>
      <c r="BE52" s="104" t="str">
        <f t="shared" si="12"/>
        <v>0</v>
      </c>
      <c r="BF52" s="104" t="str">
        <f t="shared" si="13"/>
        <v>0</v>
      </c>
      <c r="BG52" s="104" t="str">
        <f t="shared" si="14"/>
        <v>0</v>
      </c>
      <c r="BH52" s="104" t="str">
        <f t="shared" si="15"/>
        <v>0</v>
      </c>
      <c r="BI52" s="104" t="str">
        <f t="shared" si="16"/>
        <v>0</v>
      </c>
      <c r="BJ52" s="104" t="str">
        <f t="shared" si="17"/>
        <v>0</v>
      </c>
      <c r="BK52" s="104" t="str">
        <f t="shared" si="18"/>
        <v>0</v>
      </c>
      <c r="BL52" s="104" t="str">
        <f t="shared" si="19"/>
        <v>0</v>
      </c>
      <c r="BM52" s="104" t="str">
        <f t="shared" si="20"/>
        <v>0</v>
      </c>
      <c r="BN52" s="104" t="str">
        <f t="shared" si="21"/>
        <v>0</v>
      </c>
      <c r="BO52" s="104" t="str">
        <f t="shared" si="22"/>
        <v>0</v>
      </c>
      <c r="BP52" s="104" t="str">
        <f t="shared" si="23"/>
        <v>0</v>
      </c>
      <c r="BQ52" s="104" t="str">
        <f t="shared" si="24"/>
        <v>0</v>
      </c>
    </row>
    <row r="53" spans="1:69" ht="21" customHeight="1" thickBot="1" x14ac:dyDescent="0.35">
      <c r="A53" s="30"/>
      <c r="B53" s="75" t="s">
        <v>65</v>
      </c>
      <c r="C53" s="126">
        <v>0.45833333333333331</v>
      </c>
      <c r="D53" s="211" t="s">
        <v>335</v>
      </c>
      <c r="E53" s="212"/>
      <c r="F53" s="76"/>
      <c r="G53" s="76"/>
      <c r="H53" s="105"/>
      <c r="I53" s="13"/>
      <c r="K53" s="69"/>
      <c r="L53" s="69"/>
      <c r="M53" s="69"/>
      <c r="N53" s="69"/>
      <c r="O53" s="70"/>
      <c r="P53" s="70"/>
      <c r="Q53" s="69"/>
      <c r="R53" s="69"/>
      <c r="S53" s="69"/>
      <c r="T53" s="69"/>
      <c r="U53" s="69"/>
      <c r="V53" s="70"/>
      <c r="W53" s="70"/>
      <c r="X53" s="69"/>
      <c r="Y53" s="69"/>
      <c r="Z53" s="69"/>
      <c r="AA53" s="69"/>
      <c r="AB53" s="69"/>
      <c r="AC53" s="70"/>
      <c r="AD53" s="70"/>
      <c r="AE53" s="69"/>
      <c r="AF53" s="69"/>
      <c r="AG53" s="69"/>
      <c r="AH53" s="69"/>
      <c r="AI53" s="69"/>
      <c r="AJ53" s="70"/>
      <c r="AK53" s="70"/>
      <c r="AL53" s="69"/>
      <c r="AM53" s="102"/>
      <c r="AN53" s="104">
        <f>COUNTIF($K53:$AL53,"a")</f>
        <v>0</v>
      </c>
      <c r="AO53" s="104">
        <f>COUNTIF($K53:$AL53,"b")</f>
        <v>0</v>
      </c>
      <c r="AP53" s="104">
        <f>COUNTIF($K53:$AL53,"c")</f>
        <v>0</v>
      </c>
      <c r="AQ53" s="104">
        <f>COUNTIF($K53:$AL53,"d")</f>
        <v>0</v>
      </c>
      <c r="AR53" s="104">
        <f>COUNTIF($K53:$AL53,"e")</f>
        <v>0</v>
      </c>
      <c r="AS53" s="104">
        <f>COUNTIF($K53:$AL53,"f")</f>
        <v>0</v>
      </c>
      <c r="AT53" s="104">
        <f>COUNTIF($K53:$AL53,"g")</f>
        <v>0</v>
      </c>
      <c r="AU53" s="104">
        <f>COUNTIF($K53:$AL53,"h")</f>
        <v>0</v>
      </c>
      <c r="AV53" s="104">
        <f>COUNTIF($K53:$AL53,"i")</f>
        <v>0</v>
      </c>
      <c r="AW53" s="104">
        <f>COUNTIF($K53:$AL53,"j")</f>
        <v>0</v>
      </c>
      <c r="AX53" s="104">
        <f>COUNTIF($K53:$AL53,"k")</f>
        <v>0</v>
      </c>
      <c r="AY53" s="104">
        <f>COUNTIF($K53:$AL53,"l")</f>
        <v>0</v>
      </c>
      <c r="AZ53" s="104">
        <f>COUNTIF($K53:$AL53,"m")</f>
        <v>0</v>
      </c>
      <c r="BA53" s="104">
        <f>COUNTIF($K53:$AL53,"n")</f>
        <v>0</v>
      </c>
      <c r="BB53" s="104">
        <f>COUNTIF($K53:$AL53,"o")</f>
        <v>0</v>
      </c>
      <c r="BC53" s="104" t="str">
        <f t="shared" si="10"/>
        <v>0</v>
      </c>
      <c r="BD53" s="104" t="str">
        <f t="shared" si="11"/>
        <v>0</v>
      </c>
      <c r="BE53" s="104" t="str">
        <f t="shared" si="12"/>
        <v>0</v>
      </c>
      <c r="BF53" s="104" t="str">
        <f t="shared" si="13"/>
        <v>0</v>
      </c>
      <c r="BG53" s="104" t="str">
        <f t="shared" si="14"/>
        <v>0</v>
      </c>
      <c r="BH53" s="104" t="str">
        <f t="shared" si="15"/>
        <v>0</v>
      </c>
      <c r="BI53" s="104" t="str">
        <f t="shared" si="16"/>
        <v>0</v>
      </c>
      <c r="BJ53" s="104" t="str">
        <f t="shared" si="17"/>
        <v>0</v>
      </c>
      <c r="BK53" s="104" t="str">
        <f t="shared" si="18"/>
        <v>0</v>
      </c>
      <c r="BL53" s="104" t="str">
        <f t="shared" si="19"/>
        <v>0</v>
      </c>
      <c r="BM53" s="104" t="str">
        <f t="shared" si="20"/>
        <v>0</v>
      </c>
      <c r="BN53" s="104" t="str">
        <f t="shared" si="21"/>
        <v>0</v>
      </c>
      <c r="BO53" s="104" t="str">
        <f t="shared" si="22"/>
        <v>0</v>
      </c>
      <c r="BP53" s="104" t="str">
        <f t="shared" si="23"/>
        <v>0</v>
      </c>
      <c r="BQ53" s="104" t="str">
        <f t="shared" si="24"/>
        <v>0</v>
      </c>
    </row>
    <row r="54" spans="1:69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Total'!$F$39</f>
        <v>99.45</v>
      </c>
      <c r="H54" s="105">
        <f t="shared" si="25"/>
        <v>0</v>
      </c>
      <c r="I54" s="13">
        <f t="shared" si="26"/>
        <v>0</v>
      </c>
      <c r="K54" s="69"/>
      <c r="L54" s="69"/>
      <c r="M54" s="69"/>
      <c r="N54" s="69"/>
      <c r="O54" s="71"/>
      <c r="P54" s="71"/>
      <c r="Q54" s="69"/>
      <c r="R54" s="69"/>
      <c r="S54" s="69"/>
      <c r="T54" s="69"/>
      <c r="U54" s="69"/>
      <c r="V54" s="71"/>
      <c r="W54" s="71"/>
      <c r="X54" s="69"/>
      <c r="Y54" s="69"/>
      <c r="Z54" s="69"/>
      <c r="AA54" s="69"/>
      <c r="AB54" s="69"/>
      <c r="AC54" s="71"/>
      <c r="AD54" s="71"/>
      <c r="AE54" s="69"/>
      <c r="AF54" s="69"/>
      <c r="AG54" s="69"/>
      <c r="AH54" s="69"/>
      <c r="AI54" s="69"/>
      <c r="AJ54" s="71"/>
      <c r="AK54" s="71"/>
      <c r="AL54" s="69"/>
      <c r="AM54" s="102"/>
      <c r="AN54" s="104">
        <f>COUNTIF($K54:$AL54,"a")</f>
        <v>0</v>
      </c>
      <c r="AO54" s="104">
        <f>COUNTIF($K54:$AL54,"b")</f>
        <v>0</v>
      </c>
      <c r="AP54" s="104">
        <f>COUNTIF($K54:$AL54,"c")</f>
        <v>0</v>
      </c>
      <c r="AQ54" s="104">
        <f>COUNTIF($K54:$AL54,"d")</f>
        <v>0</v>
      </c>
      <c r="AR54" s="104">
        <f>COUNTIF($K54:$AL54,"e")</f>
        <v>0</v>
      </c>
      <c r="AS54" s="104">
        <f>COUNTIF($K54:$AL54,"f")</f>
        <v>0</v>
      </c>
      <c r="AT54" s="104">
        <f>COUNTIF($K54:$AL54,"g")</f>
        <v>0</v>
      </c>
      <c r="AU54" s="104">
        <f>COUNTIF($K54:$AL54,"h")</f>
        <v>0</v>
      </c>
      <c r="AV54" s="104">
        <f>COUNTIF($K54:$AL54,"i")</f>
        <v>0</v>
      </c>
      <c r="AW54" s="104">
        <f>COUNTIF($K54:$AL54,"j")</f>
        <v>0</v>
      </c>
      <c r="AX54" s="104">
        <f>COUNTIF($K54:$AL54,"k")</f>
        <v>0</v>
      </c>
      <c r="AY54" s="104">
        <f>COUNTIF($K54:$AL54,"l")</f>
        <v>0</v>
      </c>
      <c r="AZ54" s="104">
        <f>COUNTIF($K54:$AL54,"m")</f>
        <v>0</v>
      </c>
      <c r="BA54" s="104">
        <f>COUNTIF($K54:$AL54,"n")</f>
        <v>0</v>
      </c>
      <c r="BB54" s="104">
        <f>COUNTIF($K54:$AL54,"o")</f>
        <v>0</v>
      </c>
      <c r="BC54" s="104" t="str">
        <f t="shared" si="10"/>
        <v>0</v>
      </c>
      <c r="BD54" s="104" t="str">
        <f t="shared" si="11"/>
        <v>0</v>
      </c>
      <c r="BE54" s="104" t="str">
        <f t="shared" si="12"/>
        <v>0</v>
      </c>
      <c r="BF54" s="104" t="str">
        <f t="shared" si="13"/>
        <v>0</v>
      </c>
      <c r="BG54" s="104" t="str">
        <f t="shared" si="14"/>
        <v>0</v>
      </c>
      <c r="BH54" s="104" t="str">
        <f t="shared" si="15"/>
        <v>0</v>
      </c>
      <c r="BI54" s="104" t="str">
        <f t="shared" si="16"/>
        <v>0</v>
      </c>
      <c r="BJ54" s="104" t="str">
        <f t="shared" si="17"/>
        <v>0</v>
      </c>
      <c r="BK54" s="104" t="str">
        <f t="shared" si="18"/>
        <v>0</v>
      </c>
      <c r="BL54" s="104" t="str">
        <f t="shared" si="19"/>
        <v>0</v>
      </c>
      <c r="BM54" s="104" t="str">
        <f t="shared" si="20"/>
        <v>0</v>
      </c>
      <c r="BN54" s="104" t="str">
        <f t="shared" si="21"/>
        <v>0</v>
      </c>
      <c r="BO54" s="104" t="str">
        <f t="shared" si="22"/>
        <v>0</v>
      </c>
      <c r="BP54" s="104" t="str">
        <f t="shared" si="23"/>
        <v>0</v>
      </c>
      <c r="BQ54" s="104" t="str">
        <f t="shared" si="24"/>
        <v>0</v>
      </c>
    </row>
    <row r="55" spans="1:69" ht="21" customHeight="1" thickBot="1" x14ac:dyDescent="0.35">
      <c r="A55" s="30"/>
      <c r="B55" s="75" t="s">
        <v>65</v>
      </c>
      <c r="C55" s="126">
        <v>0.47916666666666669</v>
      </c>
      <c r="D55" s="211" t="s">
        <v>333</v>
      </c>
      <c r="E55" s="212"/>
      <c r="F55" s="76"/>
      <c r="G55" s="76"/>
      <c r="H55" s="105"/>
      <c r="I55" s="13"/>
      <c r="K55" s="69"/>
      <c r="L55" s="69"/>
      <c r="M55" s="69"/>
      <c r="N55" s="69"/>
      <c r="O55" s="70"/>
      <c r="P55" s="70"/>
      <c r="Q55" s="69"/>
      <c r="R55" s="69"/>
      <c r="S55" s="69"/>
      <c r="T55" s="69"/>
      <c r="U55" s="69"/>
      <c r="V55" s="70"/>
      <c r="W55" s="70"/>
      <c r="X55" s="69"/>
      <c r="Y55" s="69"/>
      <c r="Z55" s="69"/>
      <c r="AA55" s="69"/>
      <c r="AB55" s="69"/>
      <c r="AC55" s="70"/>
      <c r="AD55" s="70"/>
      <c r="AE55" s="69"/>
      <c r="AF55" s="69"/>
      <c r="AG55" s="69"/>
      <c r="AH55" s="69"/>
      <c r="AI55" s="69"/>
      <c r="AJ55" s="70"/>
      <c r="AK55" s="70"/>
      <c r="AL55" s="69"/>
      <c r="AM55" s="102"/>
      <c r="AN55" s="104">
        <f>COUNTIF($K55:$AL55,"a")</f>
        <v>0</v>
      </c>
      <c r="AO55" s="104">
        <f>COUNTIF($K55:$AL55,"b")</f>
        <v>0</v>
      </c>
      <c r="AP55" s="104">
        <f>COUNTIF($K55:$AL55,"c")</f>
        <v>0</v>
      </c>
      <c r="AQ55" s="104">
        <f>COUNTIF($K55:$AL55,"d")</f>
        <v>0</v>
      </c>
      <c r="AR55" s="104">
        <f>COUNTIF($K55:$AL55,"e")</f>
        <v>0</v>
      </c>
      <c r="AS55" s="104">
        <f>COUNTIF($K55:$AL55,"f")</f>
        <v>0</v>
      </c>
      <c r="AT55" s="104">
        <f>COUNTIF($K55:$AL55,"g")</f>
        <v>0</v>
      </c>
      <c r="AU55" s="104">
        <f>COUNTIF($K55:$AL55,"h")</f>
        <v>0</v>
      </c>
      <c r="AV55" s="104">
        <f>COUNTIF($K55:$AL55,"i")</f>
        <v>0</v>
      </c>
      <c r="AW55" s="104">
        <f>COUNTIF($K55:$AL55,"j")</f>
        <v>0</v>
      </c>
      <c r="AX55" s="104">
        <f>COUNTIF($K55:$AL55,"k")</f>
        <v>0</v>
      </c>
      <c r="AY55" s="104">
        <f>COUNTIF($K55:$AL55,"l")</f>
        <v>0</v>
      </c>
      <c r="AZ55" s="104">
        <f>COUNTIF($K55:$AL55,"m")</f>
        <v>0</v>
      </c>
      <c r="BA55" s="104">
        <f>COUNTIF($K55:$AL55,"n")</f>
        <v>0</v>
      </c>
      <c r="BB55" s="104">
        <f>COUNTIF($K55:$AL55,"o")</f>
        <v>0</v>
      </c>
      <c r="BC55" s="104" t="str">
        <f t="shared" si="10"/>
        <v>0</v>
      </c>
      <c r="BD55" s="104" t="str">
        <f t="shared" si="11"/>
        <v>0</v>
      </c>
      <c r="BE55" s="104" t="str">
        <f t="shared" si="12"/>
        <v>0</v>
      </c>
      <c r="BF55" s="104" t="str">
        <f t="shared" si="13"/>
        <v>0</v>
      </c>
      <c r="BG55" s="104" t="str">
        <f t="shared" si="14"/>
        <v>0</v>
      </c>
      <c r="BH55" s="104" t="str">
        <f t="shared" si="15"/>
        <v>0</v>
      </c>
      <c r="BI55" s="104" t="str">
        <f t="shared" si="16"/>
        <v>0</v>
      </c>
      <c r="BJ55" s="104" t="str">
        <f t="shared" si="17"/>
        <v>0</v>
      </c>
      <c r="BK55" s="104" t="str">
        <f t="shared" si="18"/>
        <v>0</v>
      </c>
      <c r="BL55" s="104" t="str">
        <f t="shared" si="19"/>
        <v>0</v>
      </c>
      <c r="BM55" s="104" t="str">
        <f t="shared" si="20"/>
        <v>0</v>
      </c>
      <c r="BN55" s="104" t="str">
        <f t="shared" si="21"/>
        <v>0</v>
      </c>
      <c r="BO55" s="104" t="str">
        <f t="shared" si="22"/>
        <v>0</v>
      </c>
      <c r="BP55" s="104" t="str">
        <f t="shared" si="23"/>
        <v>0</v>
      </c>
      <c r="BQ55" s="104" t="str">
        <f t="shared" si="24"/>
        <v>0</v>
      </c>
    </row>
    <row r="56" spans="1:69" ht="21" customHeight="1" thickBot="1" x14ac:dyDescent="0.35">
      <c r="A56" s="30"/>
      <c r="B56" s="75" t="s">
        <v>65</v>
      </c>
      <c r="C56" s="126">
        <v>0.5</v>
      </c>
      <c r="D56" s="172" t="s">
        <v>377</v>
      </c>
      <c r="E56" s="172" t="s">
        <v>307</v>
      </c>
      <c r="F56" s="76"/>
      <c r="G56" s="76"/>
      <c r="H56" s="105"/>
      <c r="I56" s="13"/>
      <c r="K56" s="69"/>
      <c r="L56" s="69"/>
      <c r="M56" s="69"/>
      <c r="N56" s="69"/>
      <c r="O56" s="70"/>
      <c r="P56" s="70"/>
      <c r="Q56" s="69"/>
      <c r="R56" s="69"/>
      <c r="S56" s="69"/>
      <c r="T56" s="69"/>
      <c r="U56" s="69"/>
      <c r="V56" s="70"/>
      <c r="W56" s="70"/>
      <c r="X56" s="69"/>
      <c r="Y56" s="69"/>
      <c r="Z56" s="69"/>
      <c r="AA56" s="69"/>
      <c r="AB56" s="69"/>
      <c r="AC56" s="70"/>
      <c r="AD56" s="70"/>
      <c r="AE56" s="69"/>
      <c r="AF56" s="69"/>
      <c r="AG56" s="69"/>
      <c r="AH56" s="69"/>
      <c r="AI56" s="69"/>
      <c r="AJ56" s="70"/>
      <c r="AK56" s="70"/>
      <c r="AL56" s="69"/>
      <c r="AM56" s="102"/>
      <c r="AN56" s="104">
        <f>COUNTIF($K56:$AL56,"a")</f>
        <v>0</v>
      </c>
      <c r="AO56" s="104">
        <f>COUNTIF($K56:$AL56,"b")</f>
        <v>0</v>
      </c>
      <c r="AP56" s="104">
        <f>COUNTIF($K56:$AL56,"c")</f>
        <v>0</v>
      </c>
      <c r="AQ56" s="104">
        <f>COUNTIF($K56:$AL56,"d")</f>
        <v>0</v>
      </c>
      <c r="AR56" s="104">
        <f>COUNTIF($K56:$AL56,"e")</f>
        <v>0</v>
      </c>
      <c r="AS56" s="104">
        <f>COUNTIF($K56:$AL56,"f")</f>
        <v>0</v>
      </c>
      <c r="AT56" s="104">
        <f>COUNTIF($K56:$AL56,"g")</f>
        <v>0</v>
      </c>
      <c r="AU56" s="104">
        <f>COUNTIF($K56:$AL56,"h")</f>
        <v>0</v>
      </c>
      <c r="AV56" s="104">
        <f>COUNTIF($K56:$AL56,"i")</f>
        <v>0</v>
      </c>
      <c r="AW56" s="104">
        <f>COUNTIF($K56:$AL56,"j")</f>
        <v>0</v>
      </c>
      <c r="AX56" s="104">
        <f>COUNTIF($K56:$AL56,"k")</f>
        <v>0</v>
      </c>
      <c r="AY56" s="104">
        <f>COUNTIF($K56:$AL56,"l")</f>
        <v>0</v>
      </c>
      <c r="AZ56" s="104">
        <f>COUNTIF($K56:$AL56,"m")</f>
        <v>0</v>
      </c>
      <c r="BA56" s="104">
        <f>COUNTIF($K56:$AL56,"n")</f>
        <v>0</v>
      </c>
      <c r="BB56" s="104">
        <f>COUNTIF($K56:$AL56,"o")</f>
        <v>0</v>
      </c>
      <c r="BC56" s="104" t="str">
        <f t="shared" si="10"/>
        <v>0</v>
      </c>
      <c r="BD56" s="104" t="str">
        <f t="shared" si="11"/>
        <v>0</v>
      </c>
      <c r="BE56" s="104" t="str">
        <f t="shared" si="12"/>
        <v>0</v>
      </c>
      <c r="BF56" s="104" t="str">
        <f t="shared" si="13"/>
        <v>0</v>
      </c>
      <c r="BG56" s="104" t="str">
        <f t="shared" si="14"/>
        <v>0</v>
      </c>
      <c r="BH56" s="104" t="str">
        <f t="shared" si="15"/>
        <v>0</v>
      </c>
      <c r="BI56" s="104" t="str">
        <f t="shared" si="16"/>
        <v>0</v>
      </c>
      <c r="BJ56" s="104" t="str">
        <f t="shared" si="17"/>
        <v>0</v>
      </c>
      <c r="BK56" s="104" t="str">
        <f t="shared" si="18"/>
        <v>0</v>
      </c>
      <c r="BL56" s="104" t="str">
        <f t="shared" si="19"/>
        <v>0</v>
      </c>
      <c r="BM56" s="104" t="str">
        <f t="shared" si="20"/>
        <v>0</v>
      </c>
      <c r="BN56" s="104" t="str">
        <f t="shared" si="21"/>
        <v>0</v>
      </c>
      <c r="BO56" s="104" t="str">
        <f t="shared" si="22"/>
        <v>0</v>
      </c>
      <c r="BP56" s="104" t="str">
        <f t="shared" si="23"/>
        <v>0</v>
      </c>
      <c r="BQ56" s="104" t="str">
        <f t="shared" si="24"/>
        <v>0</v>
      </c>
    </row>
    <row r="57" spans="1:69" ht="21" customHeight="1" thickBot="1" x14ac:dyDescent="0.35">
      <c r="A57" s="30"/>
      <c r="B57" s="75" t="s">
        <v>65</v>
      </c>
      <c r="C57" s="168">
        <v>0.50694444444444442</v>
      </c>
      <c r="D57" s="172" t="s">
        <v>307</v>
      </c>
      <c r="E57" s="172" t="s">
        <v>307</v>
      </c>
      <c r="F57" s="76"/>
      <c r="G57" s="76"/>
      <c r="H57" s="105"/>
      <c r="I57" s="13"/>
      <c r="K57" s="69"/>
      <c r="L57" s="69"/>
      <c r="M57" s="69"/>
      <c r="N57" s="69"/>
      <c r="O57" s="70"/>
      <c r="P57" s="70"/>
      <c r="Q57" s="69"/>
      <c r="R57" s="69"/>
      <c r="S57" s="69"/>
      <c r="T57" s="69"/>
      <c r="U57" s="69"/>
      <c r="V57" s="70"/>
      <c r="W57" s="70"/>
      <c r="X57" s="69"/>
      <c r="Y57" s="69"/>
      <c r="Z57" s="69"/>
      <c r="AA57" s="69"/>
      <c r="AB57" s="69"/>
      <c r="AC57" s="70"/>
      <c r="AD57" s="70"/>
      <c r="AE57" s="69"/>
      <c r="AF57" s="69"/>
      <c r="AG57" s="69"/>
      <c r="AH57" s="69"/>
      <c r="AI57" s="69"/>
      <c r="AJ57" s="70"/>
      <c r="AK57" s="70"/>
      <c r="AL57" s="69"/>
      <c r="AM57" s="102"/>
      <c r="AN57" s="104">
        <f>COUNTIF($K57:$AL57,"a")</f>
        <v>0</v>
      </c>
      <c r="AO57" s="104">
        <f>COUNTIF($K57:$AL57,"b")</f>
        <v>0</v>
      </c>
      <c r="AP57" s="104">
        <f>COUNTIF($K57:$AL57,"c")</f>
        <v>0</v>
      </c>
      <c r="AQ57" s="104">
        <f>COUNTIF($K57:$AL57,"d")</f>
        <v>0</v>
      </c>
      <c r="AR57" s="104">
        <f>COUNTIF($K57:$AL57,"e")</f>
        <v>0</v>
      </c>
      <c r="AS57" s="104">
        <f>COUNTIF($K57:$AL57,"f")</f>
        <v>0</v>
      </c>
      <c r="AT57" s="104">
        <f>COUNTIF($K57:$AL57,"g")</f>
        <v>0</v>
      </c>
      <c r="AU57" s="104">
        <f>COUNTIF($K57:$AL57,"h")</f>
        <v>0</v>
      </c>
      <c r="AV57" s="104">
        <f>COUNTIF($K57:$AL57,"i")</f>
        <v>0</v>
      </c>
      <c r="AW57" s="104">
        <f>COUNTIF($K57:$AL57,"j")</f>
        <v>0</v>
      </c>
      <c r="AX57" s="104">
        <f>COUNTIF($K57:$AL57,"k")</f>
        <v>0</v>
      </c>
      <c r="AY57" s="104">
        <f>COUNTIF($K57:$AL57,"l")</f>
        <v>0</v>
      </c>
      <c r="AZ57" s="104">
        <f>COUNTIF($K57:$AL57,"m")</f>
        <v>0</v>
      </c>
      <c r="BA57" s="104">
        <f>COUNTIF($K57:$AL57,"n")</f>
        <v>0</v>
      </c>
      <c r="BB57" s="104">
        <f>COUNTIF($K57:$AL57,"o")</f>
        <v>0</v>
      </c>
      <c r="BC57" s="104" t="str">
        <f t="shared" ref="BC57" si="63">IF(AN57&gt;0,($G57*AN57*$F$14),"0")</f>
        <v>0</v>
      </c>
      <c r="BD57" s="104" t="str">
        <f t="shared" ref="BD57" si="64">IF(AO57&gt;0,($G57*AO57*$F$15),"0")</f>
        <v>0</v>
      </c>
      <c r="BE57" s="104" t="str">
        <f t="shared" ref="BE57" si="65">IF(AP57&gt;0,($G57*AP57*$F$16),"0")</f>
        <v>0</v>
      </c>
      <c r="BF57" s="104" t="str">
        <f t="shared" ref="BF57" si="66">IF(AQ57&gt;0,($G57*AQ57*$F$17),"0")</f>
        <v>0</v>
      </c>
      <c r="BG57" s="104" t="str">
        <f t="shared" ref="BG57" si="67">IF(AR57&gt;0,($G57*AR57*$F$18),"0")</f>
        <v>0</v>
      </c>
      <c r="BH57" s="104" t="str">
        <f t="shared" ref="BH57" si="68">IF(AS57&gt;0,($G57*AS57*$F$19),"0")</f>
        <v>0</v>
      </c>
      <c r="BI57" s="104" t="str">
        <f t="shared" ref="BI57" si="69">IF(AT57&gt;0,($G57*AT57*$F$20),"0")</f>
        <v>0</v>
      </c>
      <c r="BJ57" s="104" t="str">
        <f t="shared" ref="BJ57" si="70">IF(AU57&gt;0,($G57*AU57*$F$21),"0")</f>
        <v>0</v>
      </c>
      <c r="BK57" s="104" t="str">
        <f t="shared" ref="BK57" si="71">IF(AV57&gt;0,($G57*AV57*$F$22),"0")</f>
        <v>0</v>
      </c>
      <c r="BL57" s="104" t="str">
        <f t="shared" ref="BL57" si="72">IF(AW57&gt;0,($G57*AW57*$F$23),"0")</f>
        <v>0</v>
      </c>
      <c r="BM57" s="104" t="str">
        <f t="shared" ref="BM57" si="73">IF(AX57&gt;0,($G57*AX57*$F$24),"0")</f>
        <v>0</v>
      </c>
      <c r="BN57" s="104" t="str">
        <f t="shared" ref="BN57" si="74">IF(AY57&gt;0,($G57*AY57*$F$25),"0")</f>
        <v>0</v>
      </c>
      <c r="BO57" s="104" t="str">
        <f t="shared" ref="BO57" si="75">IF(AZ57&gt;0,($G57*AZ57*$F$26),"0")</f>
        <v>0</v>
      </c>
      <c r="BP57" s="104" t="str">
        <f t="shared" ref="BP57" si="76">IF(BA57&gt;0,($G57*BA57*$F$27),"0")</f>
        <v>0</v>
      </c>
      <c r="BQ57" s="104" t="str">
        <f t="shared" ref="BQ57" si="77">IF(BB57&gt;0,($G57*BB57*$F$28),"0")</f>
        <v>0</v>
      </c>
    </row>
    <row r="58" spans="1:69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Total'!$F$39</f>
        <v>122.39999999999999</v>
      </c>
      <c r="H58" s="105">
        <f t="shared" ref="H58" si="78">SUM(AN58:BB58)</f>
        <v>0</v>
      </c>
      <c r="I58" s="13">
        <f t="shared" ref="I58" si="79">SUM(BC58:BQ58)</f>
        <v>0</v>
      </c>
      <c r="K58" s="69"/>
      <c r="L58" s="69"/>
      <c r="M58" s="69"/>
      <c r="N58" s="69"/>
      <c r="O58" s="71"/>
      <c r="P58" s="71"/>
      <c r="Q58" s="69"/>
      <c r="R58" s="69"/>
      <c r="S58" s="69"/>
      <c r="T58" s="69"/>
      <c r="U58" s="69"/>
      <c r="V58" s="71"/>
      <c r="W58" s="71"/>
      <c r="X58" s="69"/>
      <c r="Y58" s="69"/>
      <c r="Z58" s="69"/>
      <c r="AA58" s="69"/>
      <c r="AB58" s="69"/>
      <c r="AC58" s="71"/>
      <c r="AD58" s="71"/>
      <c r="AE58" s="69"/>
      <c r="AF58" s="69"/>
      <c r="AG58" s="69"/>
      <c r="AH58" s="69"/>
      <c r="AI58" s="69"/>
      <c r="AJ58" s="71"/>
      <c r="AK58" s="71"/>
      <c r="AL58" s="69"/>
      <c r="AM58" s="102"/>
      <c r="AN58" s="104">
        <f>COUNTIF($K58:$AL58,"a")</f>
        <v>0</v>
      </c>
      <c r="AO58" s="104">
        <f>COUNTIF($K58:$AL58,"b")</f>
        <v>0</v>
      </c>
      <c r="AP58" s="104">
        <f>COUNTIF($K58:$AL58,"c")</f>
        <v>0</v>
      </c>
      <c r="AQ58" s="104">
        <f>COUNTIF($K58:$AL58,"d")</f>
        <v>0</v>
      </c>
      <c r="AR58" s="104">
        <f>COUNTIF($K58:$AL58,"e")</f>
        <v>0</v>
      </c>
      <c r="AS58" s="104">
        <f>COUNTIF($K58:$AL58,"f")</f>
        <v>0</v>
      </c>
      <c r="AT58" s="104">
        <f>COUNTIF($K58:$AL58,"g")</f>
        <v>0</v>
      </c>
      <c r="AU58" s="104">
        <f>COUNTIF($K58:$AL58,"h")</f>
        <v>0</v>
      </c>
      <c r="AV58" s="104">
        <f>COUNTIF($K58:$AL58,"i")</f>
        <v>0</v>
      </c>
      <c r="AW58" s="104">
        <f>COUNTIF($K58:$AL58,"j")</f>
        <v>0</v>
      </c>
      <c r="AX58" s="104">
        <f>COUNTIF($K58:$AL58,"k")</f>
        <v>0</v>
      </c>
      <c r="AY58" s="104">
        <f>COUNTIF($K58:$AL58,"l")</f>
        <v>0</v>
      </c>
      <c r="AZ58" s="104">
        <f>COUNTIF($K58:$AL58,"m")</f>
        <v>0</v>
      </c>
      <c r="BA58" s="104">
        <f>COUNTIF($K58:$AL58,"n")</f>
        <v>0</v>
      </c>
      <c r="BB58" s="104">
        <f>COUNTIF($K58:$AL58,"o")</f>
        <v>0</v>
      </c>
      <c r="BC58" s="104" t="str">
        <f t="shared" si="10"/>
        <v>0</v>
      </c>
      <c r="BD58" s="104" t="str">
        <f t="shared" si="11"/>
        <v>0</v>
      </c>
      <c r="BE58" s="104" t="str">
        <f t="shared" si="12"/>
        <v>0</v>
      </c>
      <c r="BF58" s="104" t="str">
        <f t="shared" si="13"/>
        <v>0</v>
      </c>
      <c r="BG58" s="104" t="str">
        <f t="shared" si="14"/>
        <v>0</v>
      </c>
      <c r="BH58" s="104" t="str">
        <f t="shared" si="15"/>
        <v>0</v>
      </c>
      <c r="BI58" s="104" t="str">
        <f t="shared" si="16"/>
        <v>0</v>
      </c>
      <c r="BJ58" s="104" t="str">
        <f t="shared" si="17"/>
        <v>0</v>
      </c>
      <c r="BK58" s="104" t="str">
        <f t="shared" si="18"/>
        <v>0</v>
      </c>
      <c r="BL58" s="104" t="str">
        <f t="shared" si="19"/>
        <v>0</v>
      </c>
      <c r="BM58" s="104" t="str">
        <f t="shared" si="20"/>
        <v>0</v>
      </c>
      <c r="BN58" s="104" t="str">
        <f t="shared" si="21"/>
        <v>0</v>
      </c>
      <c r="BO58" s="104" t="str">
        <f t="shared" si="22"/>
        <v>0</v>
      </c>
      <c r="BP58" s="104" t="str">
        <f t="shared" si="23"/>
        <v>0</v>
      </c>
      <c r="BQ58" s="104" t="str">
        <f t="shared" si="24"/>
        <v>0</v>
      </c>
    </row>
    <row r="59" spans="1:69" ht="21" customHeight="1" thickBot="1" x14ac:dyDescent="0.35">
      <c r="A59" s="30"/>
      <c r="B59" s="75" t="s">
        <v>65</v>
      </c>
      <c r="C59" s="126">
        <v>0.52083333333333337</v>
      </c>
      <c r="D59" s="213" t="s">
        <v>378</v>
      </c>
      <c r="E59" s="214"/>
      <c r="F59" s="76"/>
      <c r="G59" s="76"/>
      <c r="H59" s="105"/>
      <c r="I59" s="13"/>
      <c r="K59" s="69"/>
      <c r="L59" s="69"/>
      <c r="M59" s="69"/>
      <c r="N59" s="69"/>
      <c r="O59" s="70"/>
      <c r="P59" s="70"/>
      <c r="Q59" s="69"/>
      <c r="R59" s="69"/>
      <c r="S59" s="69"/>
      <c r="T59" s="69"/>
      <c r="U59" s="69"/>
      <c r="V59" s="70"/>
      <c r="W59" s="70"/>
      <c r="X59" s="69"/>
      <c r="Y59" s="69"/>
      <c r="Z59" s="69"/>
      <c r="AA59" s="69"/>
      <c r="AB59" s="69"/>
      <c r="AC59" s="70"/>
      <c r="AD59" s="70"/>
      <c r="AE59" s="69"/>
      <c r="AF59" s="69"/>
      <c r="AG59" s="69"/>
      <c r="AH59" s="69"/>
      <c r="AI59" s="69"/>
      <c r="AJ59" s="70"/>
      <c r="AK59" s="70"/>
      <c r="AL59" s="69"/>
      <c r="AM59" s="102"/>
      <c r="AN59" s="104">
        <f>COUNTIF($K59:$AL59,"a")</f>
        <v>0</v>
      </c>
      <c r="AO59" s="104">
        <f>COUNTIF($K59:$AL59,"b")</f>
        <v>0</v>
      </c>
      <c r="AP59" s="104">
        <f>COUNTIF($K59:$AL59,"c")</f>
        <v>0</v>
      </c>
      <c r="AQ59" s="104">
        <f>COUNTIF($K59:$AL59,"d")</f>
        <v>0</v>
      </c>
      <c r="AR59" s="104">
        <f>COUNTIF($K59:$AL59,"e")</f>
        <v>0</v>
      </c>
      <c r="AS59" s="104">
        <f>COUNTIF($K59:$AL59,"f")</f>
        <v>0</v>
      </c>
      <c r="AT59" s="104">
        <f>COUNTIF($K59:$AL59,"g")</f>
        <v>0</v>
      </c>
      <c r="AU59" s="104">
        <f>COUNTIF($K59:$AL59,"h")</f>
        <v>0</v>
      </c>
      <c r="AV59" s="104">
        <f>COUNTIF($K59:$AL59,"i")</f>
        <v>0</v>
      </c>
      <c r="AW59" s="104">
        <f>COUNTIF($K59:$AL59,"j")</f>
        <v>0</v>
      </c>
      <c r="AX59" s="104">
        <f>COUNTIF($K59:$AL59,"k")</f>
        <v>0</v>
      </c>
      <c r="AY59" s="104">
        <f>COUNTIF($K59:$AL59,"l")</f>
        <v>0</v>
      </c>
      <c r="AZ59" s="104">
        <f>COUNTIF($K59:$AL59,"m")</f>
        <v>0</v>
      </c>
      <c r="BA59" s="104">
        <f>COUNTIF($K59:$AL59,"n")</f>
        <v>0</v>
      </c>
      <c r="BB59" s="104">
        <f>COUNTIF($K59:$AL59,"o")</f>
        <v>0</v>
      </c>
      <c r="BC59" s="104" t="str">
        <f t="shared" ref="BC59" si="80">IF(AN59&gt;0,($G59*AN59*$F$14),"0")</f>
        <v>0</v>
      </c>
      <c r="BD59" s="104" t="str">
        <f t="shared" ref="BD59" si="81">IF(AO59&gt;0,($G59*AO59*$F$15),"0")</f>
        <v>0</v>
      </c>
      <c r="BE59" s="104" t="str">
        <f t="shared" ref="BE59" si="82">IF(AP59&gt;0,($G59*AP59*$F$16),"0")</f>
        <v>0</v>
      </c>
      <c r="BF59" s="104" t="str">
        <f t="shared" ref="BF59" si="83">IF(AQ59&gt;0,($G59*AQ59*$F$17),"0")</f>
        <v>0</v>
      </c>
      <c r="BG59" s="104" t="str">
        <f t="shared" ref="BG59" si="84">IF(AR59&gt;0,($G59*AR59*$F$18),"0")</f>
        <v>0</v>
      </c>
      <c r="BH59" s="104" t="str">
        <f t="shared" ref="BH59" si="85">IF(AS59&gt;0,($G59*AS59*$F$19),"0")</f>
        <v>0</v>
      </c>
      <c r="BI59" s="104" t="str">
        <f t="shared" ref="BI59" si="86">IF(AT59&gt;0,($G59*AT59*$F$20),"0")</f>
        <v>0</v>
      </c>
      <c r="BJ59" s="104" t="str">
        <f t="shared" ref="BJ59" si="87">IF(AU59&gt;0,($G59*AU59*$F$21),"0")</f>
        <v>0</v>
      </c>
      <c r="BK59" s="104" t="str">
        <f t="shared" ref="BK59" si="88">IF(AV59&gt;0,($G59*AV59*$F$22),"0")</f>
        <v>0</v>
      </c>
      <c r="BL59" s="104" t="str">
        <f t="shared" ref="BL59" si="89">IF(AW59&gt;0,($G59*AW59*$F$23),"0")</f>
        <v>0</v>
      </c>
      <c r="BM59" s="104" t="str">
        <f t="shared" ref="BM59" si="90">IF(AX59&gt;0,($G59*AX59*$F$24),"0")</f>
        <v>0</v>
      </c>
      <c r="BN59" s="104" t="str">
        <f t="shared" ref="BN59" si="91">IF(AY59&gt;0,($G59*AY59*$F$25),"0")</f>
        <v>0</v>
      </c>
      <c r="BO59" s="104" t="str">
        <f t="shared" ref="BO59" si="92">IF(AZ59&gt;0,($G59*AZ59*$F$26),"0")</f>
        <v>0</v>
      </c>
      <c r="BP59" s="104" t="str">
        <f t="shared" ref="BP59" si="93">IF(BA59&gt;0,($G59*BA59*$F$27),"0")</f>
        <v>0</v>
      </c>
      <c r="BQ59" s="104" t="str">
        <f t="shared" ref="BQ59" si="94">IF(BB59&gt;0,($G59*BB59*$F$28),"0")</f>
        <v>0</v>
      </c>
    </row>
    <row r="60" spans="1:69" ht="21" customHeight="1" thickBot="1" x14ac:dyDescent="0.35">
      <c r="A60" s="30"/>
      <c r="B60" s="77" t="s">
        <v>66</v>
      </c>
      <c r="C60" s="78">
        <v>0.54097222222222219</v>
      </c>
      <c r="D60" s="78" t="s">
        <v>336</v>
      </c>
      <c r="E60" s="78" t="s">
        <v>354</v>
      </c>
      <c r="F60" s="81">
        <v>250</v>
      </c>
      <c r="G60" s="81">
        <f>$F60*'Campaign Total'!$F$39</f>
        <v>212.5</v>
      </c>
      <c r="H60" s="105">
        <f t="shared" ref="H60" si="95">SUM(AN60:BB60)</f>
        <v>0</v>
      </c>
      <c r="I60" s="13">
        <f t="shared" ref="I60" si="96">SUM(BC60:BQ60)</f>
        <v>0</v>
      </c>
      <c r="K60" s="69"/>
      <c r="L60" s="69"/>
      <c r="M60" s="69"/>
      <c r="N60" s="69"/>
      <c r="O60" s="71"/>
      <c r="P60" s="71"/>
      <c r="Q60" s="69"/>
      <c r="R60" s="69"/>
      <c r="S60" s="69"/>
      <c r="T60" s="69"/>
      <c r="U60" s="69"/>
      <c r="V60" s="71"/>
      <c r="W60" s="71"/>
      <c r="X60" s="69"/>
      <c r="Y60" s="69"/>
      <c r="Z60" s="69"/>
      <c r="AA60" s="69"/>
      <c r="AB60" s="69"/>
      <c r="AC60" s="71"/>
      <c r="AD60" s="71"/>
      <c r="AE60" s="69"/>
      <c r="AF60" s="69"/>
      <c r="AG60" s="69"/>
      <c r="AH60" s="69"/>
      <c r="AI60" s="69"/>
      <c r="AJ60" s="71"/>
      <c r="AK60" s="71"/>
      <c r="AL60" s="69"/>
      <c r="AM60" s="102"/>
      <c r="AN60" s="104">
        <f>COUNTIF($K60:$AL60,"a")</f>
        <v>0</v>
      </c>
      <c r="AO60" s="104">
        <f>COUNTIF($K60:$AL60,"b")</f>
        <v>0</v>
      </c>
      <c r="AP60" s="104">
        <f>COUNTIF($K60:$AL60,"c")</f>
        <v>0</v>
      </c>
      <c r="AQ60" s="104">
        <f>COUNTIF($K60:$AL60,"d")</f>
        <v>0</v>
      </c>
      <c r="AR60" s="104">
        <f>COUNTIF($K60:$AL60,"e")</f>
        <v>0</v>
      </c>
      <c r="AS60" s="104">
        <f>COUNTIF($K60:$AL60,"f")</f>
        <v>0</v>
      </c>
      <c r="AT60" s="104">
        <f>COUNTIF($K60:$AL60,"g")</f>
        <v>0</v>
      </c>
      <c r="AU60" s="104">
        <f>COUNTIF($K60:$AL60,"h")</f>
        <v>0</v>
      </c>
      <c r="AV60" s="104">
        <f>COUNTIF($K60:$AL60,"i")</f>
        <v>0</v>
      </c>
      <c r="AW60" s="104">
        <f>COUNTIF($K60:$AL60,"j")</f>
        <v>0</v>
      </c>
      <c r="AX60" s="104">
        <f>COUNTIF($K60:$AL60,"k")</f>
        <v>0</v>
      </c>
      <c r="AY60" s="104">
        <f>COUNTIF($K60:$AL60,"l")</f>
        <v>0</v>
      </c>
      <c r="AZ60" s="104">
        <f>COUNTIF($K60:$AL60,"m")</f>
        <v>0</v>
      </c>
      <c r="BA60" s="104">
        <f>COUNTIF($K60:$AL60,"n")</f>
        <v>0</v>
      </c>
      <c r="BB60" s="104">
        <f>COUNTIF($K60:$AL60,"o")</f>
        <v>0</v>
      </c>
      <c r="BC60" s="104" t="str">
        <f t="shared" ref="BC60" si="97">IF(AN60&gt;0,($G60*AN60*$F$14),"0")</f>
        <v>0</v>
      </c>
      <c r="BD60" s="104" t="str">
        <f t="shared" ref="BD60" si="98">IF(AO60&gt;0,($G60*AO60*$F$15),"0")</f>
        <v>0</v>
      </c>
      <c r="BE60" s="104" t="str">
        <f t="shared" ref="BE60" si="99">IF(AP60&gt;0,($G60*AP60*$F$16),"0")</f>
        <v>0</v>
      </c>
      <c r="BF60" s="104" t="str">
        <f t="shared" ref="BF60" si="100">IF(AQ60&gt;0,($G60*AQ60*$F$17),"0")</f>
        <v>0</v>
      </c>
      <c r="BG60" s="104" t="str">
        <f t="shared" ref="BG60" si="101">IF(AR60&gt;0,($G60*AR60*$F$18),"0")</f>
        <v>0</v>
      </c>
      <c r="BH60" s="104" t="str">
        <f t="shared" ref="BH60" si="102">IF(AS60&gt;0,($G60*AS60*$F$19),"0")</f>
        <v>0</v>
      </c>
      <c r="BI60" s="104" t="str">
        <f t="shared" ref="BI60" si="103">IF(AT60&gt;0,($G60*AT60*$F$20),"0")</f>
        <v>0</v>
      </c>
      <c r="BJ60" s="104" t="str">
        <f t="shared" ref="BJ60" si="104">IF(AU60&gt;0,($G60*AU60*$F$21),"0")</f>
        <v>0</v>
      </c>
      <c r="BK60" s="104" t="str">
        <f t="shared" ref="BK60" si="105">IF(AV60&gt;0,($G60*AV60*$F$22),"0")</f>
        <v>0</v>
      </c>
      <c r="BL60" s="104" t="str">
        <f t="shared" ref="BL60" si="106">IF(AW60&gt;0,($G60*AW60*$F$23),"0")</f>
        <v>0</v>
      </c>
      <c r="BM60" s="104" t="str">
        <f t="shared" ref="BM60" si="107">IF(AX60&gt;0,($G60*AX60*$F$24),"0")</f>
        <v>0</v>
      </c>
      <c r="BN60" s="104" t="str">
        <f t="shared" ref="BN60" si="108">IF(AY60&gt;0,($G60*AY60*$F$25),"0")</f>
        <v>0</v>
      </c>
      <c r="BO60" s="104" t="str">
        <f t="shared" ref="BO60" si="109">IF(AZ60&gt;0,($G60*AZ60*$F$26),"0")</f>
        <v>0</v>
      </c>
      <c r="BP60" s="104" t="str">
        <f t="shared" ref="BP60" si="110">IF(BA60&gt;0,($G60*BA60*$F$27),"0")</f>
        <v>0</v>
      </c>
      <c r="BQ60" s="104" t="str">
        <f t="shared" ref="BQ60" si="111">IF(BB60&gt;0,($G60*BB60*$F$28),"0")</f>
        <v>0</v>
      </c>
    </row>
    <row r="61" spans="1:69" ht="37.5" customHeight="1" thickBot="1" x14ac:dyDescent="0.35">
      <c r="A61" s="29"/>
      <c r="B61" s="75" t="s">
        <v>65</v>
      </c>
      <c r="C61" s="168">
        <v>0.54166666666666663</v>
      </c>
      <c r="D61" s="167" t="s">
        <v>378</v>
      </c>
      <c r="E61" s="167" t="s">
        <v>366</v>
      </c>
      <c r="F61" s="76"/>
      <c r="G61" s="76"/>
      <c r="H61" s="105"/>
      <c r="I61" s="13"/>
      <c r="K61" s="69"/>
      <c r="L61" s="69"/>
      <c r="M61" s="69"/>
      <c r="N61" s="69"/>
      <c r="O61" s="70"/>
      <c r="P61" s="70"/>
      <c r="Q61" s="69"/>
      <c r="R61" s="69"/>
      <c r="S61" s="69"/>
      <c r="T61" s="69"/>
      <c r="U61" s="69"/>
      <c r="V61" s="70"/>
      <c r="W61" s="70"/>
      <c r="X61" s="69"/>
      <c r="Y61" s="69"/>
      <c r="Z61" s="69"/>
      <c r="AA61" s="69"/>
      <c r="AB61" s="69"/>
      <c r="AC61" s="70"/>
      <c r="AD61" s="70"/>
      <c r="AE61" s="69"/>
      <c r="AF61" s="69"/>
      <c r="AG61" s="69"/>
      <c r="AH61" s="69"/>
      <c r="AI61" s="69"/>
      <c r="AJ61" s="70"/>
      <c r="AK61" s="70"/>
      <c r="AL61" s="69"/>
      <c r="AM61" s="102"/>
      <c r="AN61" s="104">
        <f>COUNTIF($K61:$AL61,"a")</f>
        <v>0</v>
      </c>
      <c r="AO61" s="104">
        <f>COUNTIF($K61:$AL61,"b")</f>
        <v>0</v>
      </c>
      <c r="AP61" s="104">
        <f>COUNTIF($K61:$AL61,"c")</f>
        <v>0</v>
      </c>
      <c r="AQ61" s="104">
        <f>COUNTIF($K61:$AL61,"d")</f>
        <v>0</v>
      </c>
      <c r="AR61" s="104">
        <f>COUNTIF($K61:$AL61,"e")</f>
        <v>0</v>
      </c>
      <c r="AS61" s="104">
        <f>COUNTIF($K61:$AL61,"f")</f>
        <v>0</v>
      </c>
      <c r="AT61" s="104">
        <f>COUNTIF($K61:$AL61,"g")</f>
        <v>0</v>
      </c>
      <c r="AU61" s="104">
        <f>COUNTIF($K61:$AL61,"h")</f>
        <v>0</v>
      </c>
      <c r="AV61" s="104">
        <f>COUNTIF($K61:$AL61,"i")</f>
        <v>0</v>
      </c>
      <c r="AW61" s="104">
        <f>COUNTIF($K61:$AL61,"j")</f>
        <v>0</v>
      </c>
      <c r="AX61" s="104">
        <f>COUNTIF($K61:$AL61,"k")</f>
        <v>0</v>
      </c>
      <c r="AY61" s="104">
        <f>COUNTIF($K61:$AL61,"l")</f>
        <v>0</v>
      </c>
      <c r="AZ61" s="104">
        <f>COUNTIF($K61:$AL61,"m")</f>
        <v>0</v>
      </c>
      <c r="BA61" s="104">
        <f>COUNTIF($K61:$AL61,"n")</f>
        <v>0</v>
      </c>
      <c r="BB61" s="104">
        <f>COUNTIF($K61:$AL61,"o")</f>
        <v>0</v>
      </c>
      <c r="BC61" s="104" t="str">
        <f t="shared" si="10"/>
        <v>0</v>
      </c>
      <c r="BD61" s="104" t="str">
        <f t="shared" si="11"/>
        <v>0</v>
      </c>
      <c r="BE61" s="104" t="str">
        <f t="shared" si="12"/>
        <v>0</v>
      </c>
      <c r="BF61" s="104" t="str">
        <f t="shared" si="13"/>
        <v>0</v>
      </c>
      <c r="BG61" s="104" t="str">
        <f t="shared" si="14"/>
        <v>0</v>
      </c>
      <c r="BH61" s="104" t="str">
        <f t="shared" si="15"/>
        <v>0</v>
      </c>
      <c r="BI61" s="104" t="str">
        <f t="shared" si="16"/>
        <v>0</v>
      </c>
      <c r="BJ61" s="104" t="str">
        <f t="shared" si="17"/>
        <v>0</v>
      </c>
      <c r="BK61" s="104" t="str">
        <f t="shared" si="18"/>
        <v>0</v>
      </c>
      <c r="BL61" s="104" t="str">
        <f t="shared" si="19"/>
        <v>0</v>
      </c>
      <c r="BM61" s="104" t="str">
        <f t="shared" si="20"/>
        <v>0</v>
      </c>
      <c r="BN61" s="104" t="str">
        <f t="shared" si="21"/>
        <v>0</v>
      </c>
      <c r="BO61" s="104" t="str">
        <f t="shared" si="22"/>
        <v>0</v>
      </c>
      <c r="BP61" s="104" t="str">
        <f t="shared" si="23"/>
        <v>0</v>
      </c>
      <c r="BQ61" s="104" t="str">
        <f t="shared" si="24"/>
        <v>0</v>
      </c>
    </row>
    <row r="62" spans="1:69" ht="21" customHeight="1" thickBot="1" x14ac:dyDescent="0.35">
      <c r="A62" s="29"/>
      <c r="B62" s="75" t="s">
        <v>65</v>
      </c>
      <c r="C62" s="126">
        <v>0.5625</v>
      </c>
      <c r="D62" s="211" t="s">
        <v>346</v>
      </c>
      <c r="E62" s="212"/>
      <c r="F62" s="76"/>
      <c r="G62" s="76"/>
      <c r="H62" s="105"/>
      <c r="I62" s="13"/>
      <c r="K62" s="69"/>
      <c r="L62" s="69"/>
      <c r="M62" s="69"/>
      <c r="N62" s="69"/>
      <c r="O62" s="70"/>
      <c r="P62" s="70"/>
      <c r="Q62" s="69"/>
      <c r="R62" s="69"/>
      <c r="S62" s="69"/>
      <c r="T62" s="69"/>
      <c r="U62" s="69"/>
      <c r="V62" s="70"/>
      <c r="W62" s="70"/>
      <c r="X62" s="69"/>
      <c r="Y62" s="69"/>
      <c r="Z62" s="69"/>
      <c r="AA62" s="69"/>
      <c r="AB62" s="69"/>
      <c r="AC62" s="70"/>
      <c r="AD62" s="70"/>
      <c r="AE62" s="69"/>
      <c r="AF62" s="69"/>
      <c r="AG62" s="69"/>
      <c r="AH62" s="69"/>
      <c r="AI62" s="69"/>
      <c r="AJ62" s="70"/>
      <c r="AK62" s="70"/>
      <c r="AL62" s="69"/>
      <c r="AM62" s="102"/>
      <c r="AN62" s="104">
        <f>COUNTIF($K62:$AL62,"a")</f>
        <v>0</v>
      </c>
      <c r="AO62" s="104">
        <f>COUNTIF($K62:$AL62,"b")</f>
        <v>0</v>
      </c>
      <c r="AP62" s="104">
        <f>COUNTIF($K62:$AL62,"c")</f>
        <v>0</v>
      </c>
      <c r="AQ62" s="104">
        <f>COUNTIF($K62:$AL62,"d")</f>
        <v>0</v>
      </c>
      <c r="AR62" s="104">
        <f>COUNTIF($K62:$AL62,"e")</f>
        <v>0</v>
      </c>
      <c r="AS62" s="104">
        <f>COUNTIF($K62:$AL62,"f")</f>
        <v>0</v>
      </c>
      <c r="AT62" s="104">
        <f>COUNTIF($K62:$AL62,"g")</f>
        <v>0</v>
      </c>
      <c r="AU62" s="104">
        <f>COUNTIF($K62:$AL62,"h")</f>
        <v>0</v>
      </c>
      <c r="AV62" s="104">
        <f>COUNTIF($K62:$AL62,"i")</f>
        <v>0</v>
      </c>
      <c r="AW62" s="104">
        <f>COUNTIF($K62:$AL62,"j")</f>
        <v>0</v>
      </c>
      <c r="AX62" s="104">
        <f>COUNTIF($K62:$AL62,"k")</f>
        <v>0</v>
      </c>
      <c r="AY62" s="104">
        <f>COUNTIF($K62:$AL62,"l")</f>
        <v>0</v>
      </c>
      <c r="AZ62" s="104">
        <f>COUNTIF($K62:$AL62,"m")</f>
        <v>0</v>
      </c>
      <c r="BA62" s="104">
        <f>COUNTIF($K62:$AL62,"n")</f>
        <v>0</v>
      </c>
      <c r="BB62" s="104">
        <f>COUNTIF($K62:$AL62,"o")</f>
        <v>0</v>
      </c>
      <c r="BC62" s="104" t="str">
        <f t="shared" si="10"/>
        <v>0</v>
      </c>
      <c r="BD62" s="104" t="str">
        <f t="shared" si="11"/>
        <v>0</v>
      </c>
      <c r="BE62" s="104" t="str">
        <f t="shared" si="12"/>
        <v>0</v>
      </c>
      <c r="BF62" s="104" t="str">
        <f t="shared" si="13"/>
        <v>0</v>
      </c>
      <c r="BG62" s="104" t="str">
        <f t="shared" si="14"/>
        <v>0</v>
      </c>
      <c r="BH62" s="104" t="str">
        <f t="shared" si="15"/>
        <v>0</v>
      </c>
      <c r="BI62" s="104" t="str">
        <f t="shared" si="16"/>
        <v>0</v>
      </c>
      <c r="BJ62" s="104" t="str">
        <f t="shared" si="17"/>
        <v>0</v>
      </c>
      <c r="BK62" s="104" t="str">
        <f t="shared" si="18"/>
        <v>0</v>
      </c>
      <c r="BL62" s="104" t="str">
        <f t="shared" si="19"/>
        <v>0</v>
      </c>
      <c r="BM62" s="104" t="str">
        <f t="shared" si="20"/>
        <v>0</v>
      </c>
      <c r="BN62" s="104" t="str">
        <f t="shared" si="21"/>
        <v>0</v>
      </c>
      <c r="BO62" s="104" t="str">
        <f t="shared" si="22"/>
        <v>0</v>
      </c>
      <c r="BP62" s="104" t="str">
        <f t="shared" si="23"/>
        <v>0</v>
      </c>
      <c r="BQ62" s="104" t="str">
        <f t="shared" si="24"/>
        <v>0</v>
      </c>
    </row>
    <row r="63" spans="1:69" ht="21" customHeight="1" thickBot="1" x14ac:dyDescent="0.35">
      <c r="A63" s="29"/>
      <c r="B63" s="75" t="s">
        <v>65</v>
      </c>
      <c r="C63" s="126">
        <v>0.60416666666666663</v>
      </c>
      <c r="D63" s="211" t="s">
        <v>346</v>
      </c>
      <c r="E63" s="212"/>
      <c r="F63" s="76"/>
      <c r="G63" s="76"/>
      <c r="H63" s="105"/>
      <c r="I63" s="13"/>
      <c r="K63" s="69"/>
      <c r="L63" s="69"/>
      <c r="M63" s="69"/>
      <c r="N63" s="69"/>
      <c r="O63" s="70"/>
      <c r="P63" s="70"/>
      <c r="Q63" s="69"/>
      <c r="R63" s="69"/>
      <c r="S63" s="69"/>
      <c r="T63" s="69"/>
      <c r="U63" s="69"/>
      <c r="V63" s="70"/>
      <c r="W63" s="70"/>
      <c r="X63" s="69"/>
      <c r="Y63" s="69"/>
      <c r="Z63" s="69"/>
      <c r="AA63" s="69"/>
      <c r="AB63" s="69"/>
      <c r="AC63" s="70"/>
      <c r="AD63" s="70"/>
      <c r="AE63" s="69"/>
      <c r="AF63" s="69"/>
      <c r="AG63" s="69"/>
      <c r="AH63" s="69"/>
      <c r="AI63" s="69"/>
      <c r="AJ63" s="70"/>
      <c r="AK63" s="70"/>
      <c r="AL63" s="69"/>
      <c r="AM63" s="102"/>
      <c r="AN63" s="104">
        <f>COUNTIF($K63:$AL63,"a")</f>
        <v>0</v>
      </c>
      <c r="AO63" s="104">
        <f>COUNTIF($K63:$AL63,"b")</f>
        <v>0</v>
      </c>
      <c r="AP63" s="104">
        <f>COUNTIF($K63:$AL63,"c")</f>
        <v>0</v>
      </c>
      <c r="AQ63" s="104">
        <f>COUNTIF($K63:$AL63,"d")</f>
        <v>0</v>
      </c>
      <c r="AR63" s="104">
        <f>COUNTIF($K63:$AL63,"e")</f>
        <v>0</v>
      </c>
      <c r="AS63" s="104">
        <f>COUNTIF($K63:$AL63,"f")</f>
        <v>0</v>
      </c>
      <c r="AT63" s="104">
        <f>COUNTIF($K63:$AL63,"g")</f>
        <v>0</v>
      </c>
      <c r="AU63" s="104">
        <f>COUNTIF($K63:$AL63,"h")</f>
        <v>0</v>
      </c>
      <c r="AV63" s="104">
        <f>COUNTIF($K63:$AL63,"i")</f>
        <v>0</v>
      </c>
      <c r="AW63" s="104">
        <f>COUNTIF($K63:$AL63,"j")</f>
        <v>0</v>
      </c>
      <c r="AX63" s="104">
        <f>COUNTIF($K63:$AL63,"k")</f>
        <v>0</v>
      </c>
      <c r="AY63" s="104">
        <f>COUNTIF($K63:$AL63,"l")</f>
        <v>0</v>
      </c>
      <c r="AZ63" s="104">
        <f>COUNTIF($K63:$AL63,"m")</f>
        <v>0</v>
      </c>
      <c r="BA63" s="104">
        <f>COUNTIF($K63:$AL63,"n")</f>
        <v>0</v>
      </c>
      <c r="BB63" s="104">
        <f>COUNTIF($K63:$AL63,"o")</f>
        <v>0</v>
      </c>
      <c r="BC63" s="104" t="str">
        <f t="shared" ref="BC63:BC83" si="112">IF(AN63&gt;0,($G63*AN63*$F$14),"0")</f>
        <v>0</v>
      </c>
      <c r="BD63" s="104" t="str">
        <f t="shared" ref="BD63:BD83" si="113">IF(AO63&gt;0,($G63*AO63*$F$15),"0")</f>
        <v>0</v>
      </c>
      <c r="BE63" s="104" t="str">
        <f t="shared" ref="BE63:BE83" si="114">IF(AP63&gt;0,($G63*AP63*$F$16),"0")</f>
        <v>0</v>
      </c>
      <c r="BF63" s="104" t="str">
        <f t="shared" ref="BF63:BF83" si="115">IF(AQ63&gt;0,($G63*AQ63*$F$17),"0")</f>
        <v>0</v>
      </c>
      <c r="BG63" s="104" t="str">
        <f t="shared" ref="BG63:BG83" si="116">IF(AR63&gt;0,($G63*AR63*$F$18),"0")</f>
        <v>0</v>
      </c>
      <c r="BH63" s="104" t="str">
        <f t="shared" ref="BH63:BH83" si="117">IF(AS63&gt;0,($G63*AS63*$F$19),"0")</f>
        <v>0</v>
      </c>
      <c r="BI63" s="104" t="str">
        <f t="shared" ref="BI63:BI83" si="118">IF(AT63&gt;0,($G63*AT63*$F$20),"0")</f>
        <v>0</v>
      </c>
      <c r="BJ63" s="104" t="str">
        <f t="shared" ref="BJ63:BJ83" si="119">IF(AU63&gt;0,($G63*AU63*$F$21),"0")</f>
        <v>0</v>
      </c>
      <c r="BK63" s="104" t="str">
        <f t="shared" ref="BK63:BK83" si="120">IF(AV63&gt;0,($G63*AV63*$F$22),"0")</f>
        <v>0</v>
      </c>
      <c r="BL63" s="104" t="str">
        <f t="shared" ref="BL63:BL83" si="121">IF(AW63&gt;0,($G63*AW63*$F$23),"0")</f>
        <v>0</v>
      </c>
      <c r="BM63" s="104" t="str">
        <f t="shared" ref="BM63:BM83" si="122">IF(AX63&gt;0,($G63*AX63*$F$24),"0")</f>
        <v>0</v>
      </c>
      <c r="BN63" s="104" t="str">
        <f t="shared" ref="BN63:BN83" si="123">IF(AY63&gt;0,($G63*AY63*$F$25),"0")</f>
        <v>0</v>
      </c>
      <c r="BO63" s="104" t="str">
        <f t="shared" ref="BO63:BO83" si="124">IF(AZ63&gt;0,($G63*AZ63*$F$26),"0")</f>
        <v>0</v>
      </c>
      <c r="BP63" s="104" t="str">
        <f t="shared" ref="BP63:BP83" si="125">IF(BA63&gt;0,($G63*BA63*$F$27),"0")</f>
        <v>0</v>
      </c>
      <c r="BQ63" s="104" t="str">
        <f t="shared" ref="BQ63:BQ83" si="126">IF(BB63&gt;0,($G63*BB63*$F$28),"0")</f>
        <v>0</v>
      </c>
    </row>
    <row r="64" spans="1:69" ht="21" customHeight="1" thickBot="1" x14ac:dyDescent="0.35">
      <c r="A64" s="29"/>
      <c r="B64" s="77" t="s">
        <v>66</v>
      </c>
      <c r="C64" s="78">
        <v>0.61458333333333337</v>
      </c>
      <c r="D64" s="78" t="s">
        <v>355</v>
      </c>
      <c r="E64" s="78" t="s">
        <v>260</v>
      </c>
      <c r="F64" s="81">
        <v>134</v>
      </c>
      <c r="G64" s="81">
        <f>$F64*'Campaign Total'!$F$39</f>
        <v>113.89999999999999</v>
      </c>
      <c r="H64" s="105">
        <f t="shared" si="25"/>
        <v>0</v>
      </c>
      <c r="I64" s="13">
        <f t="shared" si="26"/>
        <v>0</v>
      </c>
      <c r="K64" s="69"/>
      <c r="L64" s="69"/>
      <c r="M64" s="69"/>
      <c r="N64" s="69"/>
      <c r="O64" s="71"/>
      <c r="P64" s="71"/>
      <c r="Q64" s="69"/>
      <c r="R64" s="69"/>
      <c r="S64" s="69"/>
      <c r="T64" s="69"/>
      <c r="U64" s="69"/>
      <c r="V64" s="71"/>
      <c r="W64" s="71"/>
      <c r="X64" s="69"/>
      <c r="Y64" s="69"/>
      <c r="Z64" s="69"/>
      <c r="AA64" s="69"/>
      <c r="AB64" s="69"/>
      <c r="AC64" s="71"/>
      <c r="AD64" s="71"/>
      <c r="AE64" s="69"/>
      <c r="AF64" s="69"/>
      <c r="AG64" s="69"/>
      <c r="AH64" s="69"/>
      <c r="AI64" s="69"/>
      <c r="AJ64" s="71"/>
      <c r="AK64" s="71"/>
      <c r="AL64" s="69"/>
      <c r="AM64" s="102"/>
      <c r="AN64" s="104">
        <f>COUNTIF($K64:$AL64,"a")</f>
        <v>0</v>
      </c>
      <c r="AO64" s="104">
        <f>COUNTIF($K64:$AL64,"b")</f>
        <v>0</v>
      </c>
      <c r="AP64" s="104">
        <f>COUNTIF($K64:$AL64,"c")</f>
        <v>0</v>
      </c>
      <c r="AQ64" s="104">
        <f>COUNTIF($K64:$AL64,"d")</f>
        <v>0</v>
      </c>
      <c r="AR64" s="104">
        <f>COUNTIF($K64:$AL64,"e")</f>
        <v>0</v>
      </c>
      <c r="AS64" s="104">
        <f>COUNTIF($K64:$AL64,"f")</f>
        <v>0</v>
      </c>
      <c r="AT64" s="104">
        <f>COUNTIF($K64:$AL64,"g")</f>
        <v>0</v>
      </c>
      <c r="AU64" s="104">
        <f>COUNTIF($K64:$AL64,"h")</f>
        <v>0</v>
      </c>
      <c r="AV64" s="104">
        <f>COUNTIF($K64:$AL64,"i")</f>
        <v>0</v>
      </c>
      <c r="AW64" s="104">
        <f>COUNTIF($K64:$AL64,"j")</f>
        <v>0</v>
      </c>
      <c r="AX64" s="104">
        <f>COUNTIF($K64:$AL64,"k")</f>
        <v>0</v>
      </c>
      <c r="AY64" s="104">
        <f>COUNTIF($K64:$AL64,"l")</f>
        <v>0</v>
      </c>
      <c r="AZ64" s="104">
        <f>COUNTIF($K64:$AL64,"m")</f>
        <v>0</v>
      </c>
      <c r="BA64" s="104">
        <f>COUNTIF($K64:$AL64,"n")</f>
        <v>0</v>
      </c>
      <c r="BB64" s="104">
        <f>COUNTIF($K64:$AL64,"o")</f>
        <v>0</v>
      </c>
      <c r="BC64" s="104" t="str">
        <f t="shared" si="112"/>
        <v>0</v>
      </c>
      <c r="BD64" s="104" t="str">
        <f t="shared" si="113"/>
        <v>0</v>
      </c>
      <c r="BE64" s="104" t="str">
        <f t="shared" si="114"/>
        <v>0</v>
      </c>
      <c r="BF64" s="104" t="str">
        <f t="shared" si="115"/>
        <v>0</v>
      </c>
      <c r="BG64" s="104" t="str">
        <f t="shared" si="116"/>
        <v>0</v>
      </c>
      <c r="BH64" s="104" t="str">
        <f t="shared" si="117"/>
        <v>0</v>
      </c>
      <c r="BI64" s="104" t="str">
        <f t="shared" si="118"/>
        <v>0</v>
      </c>
      <c r="BJ64" s="104" t="str">
        <f t="shared" si="119"/>
        <v>0</v>
      </c>
      <c r="BK64" s="104" t="str">
        <f t="shared" si="120"/>
        <v>0</v>
      </c>
      <c r="BL64" s="104" t="str">
        <f t="shared" si="121"/>
        <v>0</v>
      </c>
      <c r="BM64" s="104" t="str">
        <f t="shared" si="122"/>
        <v>0</v>
      </c>
      <c r="BN64" s="104" t="str">
        <f t="shared" si="123"/>
        <v>0</v>
      </c>
      <c r="BO64" s="104" t="str">
        <f t="shared" si="124"/>
        <v>0</v>
      </c>
      <c r="BP64" s="104" t="str">
        <f t="shared" si="125"/>
        <v>0</v>
      </c>
      <c r="BQ64" s="104" t="str">
        <f t="shared" si="126"/>
        <v>0</v>
      </c>
    </row>
    <row r="65" spans="1:69" ht="21" customHeight="1" thickBot="1" x14ac:dyDescent="0.35">
      <c r="A65" s="29"/>
      <c r="B65" s="75" t="s">
        <v>65</v>
      </c>
      <c r="C65" s="126">
        <v>0.61527777777777781</v>
      </c>
      <c r="D65" s="211" t="s">
        <v>346</v>
      </c>
      <c r="E65" s="212"/>
      <c r="F65" s="76"/>
      <c r="G65" s="76"/>
      <c r="H65" s="105"/>
      <c r="I65" s="13"/>
      <c r="K65" s="69"/>
      <c r="L65" s="69"/>
      <c r="M65" s="69"/>
      <c r="N65" s="69"/>
      <c r="O65" s="70"/>
      <c r="P65" s="70"/>
      <c r="Q65" s="69"/>
      <c r="R65" s="69"/>
      <c r="S65" s="69"/>
      <c r="T65" s="69"/>
      <c r="U65" s="69"/>
      <c r="V65" s="70"/>
      <c r="W65" s="70"/>
      <c r="X65" s="69"/>
      <c r="Y65" s="69"/>
      <c r="Z65" s="69"/>
      <c r="AA65" s="69"/>
      <c r="AB65" s="69"/>
      <c r="AC65" s="70"/>
      <c r="AD65" s="70"/>
      <c r="AE65" s="69"/>
      <c r="AF65" s="69"/>
      <c r="AG65" s="69"/>
      <c r="AH65" s="69"/>
      <c r="AI65" s="69"/>
      <c r="AJ65" s="70"/>
      <c r="AK65" s="70"/>
      <c r="AL65" s="69"/>
      <c r="AM65" s="102"/>
      <c r="AN65" s="104">
        <f>COUNTIF($K65:$AL65,"a")</f>
        <v>0</v>
      </c>
      <c r="AO65" s="104">
        <f>COUNTIF($K65:$AL65,"b")</f>
        <v>0</v>
      </c>
      <c r="AP65" s="104">
        <f>COUNTIF($K65:$AL65,"c")</f>
        <v>0</v>
      </c>
      <c r="AQ65" s="104">
        <f>COUNTIF($K65:$AL65,"d")</f>
        <v>0</v>
      </c>
      <c r="AR65" s="104">
        <f>COUNTIF($K65:$AL65,"e")</f>
        <v>0</v>
      </c>
      <c r="AS65" s="104">
        <f>COUNTIF($K65:$AL65,"f")</f>
        <v>0</v>
      </c>
      <c r="AT65" s="104">
        <f>COUNTIF($K65:$AL65,"g")</f>
        <v>0</v>
      </c>
      <c r="AU65" s="104">
        <f>COUNTIF($K65:$AL65,"h")</f>
        <v>0</v>
      </c>
      <c r="AV65" s="104">
        <f>COUNTIF($K65:$AL65,"i")</f>
        <v>0</v>
      </c>
      <c r="AW65" s="104">
        <f>COUNTIF($K65:$AL65,"j")</f>
        <v>0</v>
      </c>
      <c r="AX65" s="104">
        <f>COUNTIF($K65:$AL65,"k")</f>
        <v>0</v>
      </c>
      <c r="AY65" s="104">
        <f>COUNTIF($K65:$AL65,"l")</f>
        <v>0</v>
      </c>
      <c r="AZ65" s="104">
        <f>COUNTIF($K65:$AL65,"m")</f>
        <v>0</v>
      </c>
      <c r="BA65" s="104">
        <f>COUNTIF($K65:$AL65,"n")</f>
        <v>0</v>
      </c>
      <c r="BB65" s="104">
        <f>COUNTIF($K65:$AL65,"o")</f>
        <v>0</v>
      </c>
      <c r="BC65" s="104" t="str">
        <f t="shared" si="112"/>
        <v>0</v>
      </c>
      <c r="BD65" s="104" t="str">
        <f t="shared" si="113"/>
        <v>0</v>
      </c>
      <c r="BE65" s="104" t="str">
        <f t="shared" si="114"/>
        <v>0</v>
      </c>
      <c r="BF65" s="104" t="str">
        <f t="shared" si="115"/>
        <v>0</v>
      </c>
      <c r="BG65" s="104" t="str">
        <f t="shared" si="116"/>
        <v>0</v>
      </c>
      <c r="BH65" s="104" t="str">
        <f t="shared" si="117"/>
        <v>0</v>
      </c>
      <c r="BI65" s="104" t="str">
        <f t="shared" si="118"/>
        <v>0</v>
      </c>
      <c r="BJ65" s="104" t="str">
        <f t="shared" si="119"/>
        <v>0</v>
      </c>
      <c r="BK65" s="104" t="str">
        <f t="shared" si="120"/>
        <v>0</v>
      </c>
      <c r="BL65" s="104" t="str">
        <f t="shared" si="121"/>
        <v>0</v>
      </c>
      <c r="BM65" s="104" t="str">
        <f t="shared" si="122"/>
        <v>0</v>
      </c>
      <c r="BN65" s="104" t="str">
        <f t="shared" si="123"/>
        <v>0</v>
      </c>
      <c r="BO65" s="104" t="str">
        <f t="shared" si="124"/>
        <v>0</v>
      </c>
      <c r="BP65" s="104" t="str">
        <f t="shared" si="125"/>
        <v>0</v>
      </c>
      <c r="BQ65" s="104" t="str">
        <f t="shared" si="126"/>
        <v>0</v>
      </c>
    </row>
    <row r="66" spans="1:69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Total'!$F$39</f>
        <v>122.39999999999999</v>
      </c>
      <c r="H66" s="105">
        <f t="shared" ref="H66" si="127">SUM(AN66:BB66)</f>
        <v>0</v>
      </c>
      <c r="I66" s="13">
        <f t="shared" ref="I66" si="128">SUM(BC66:BQ66)</f>
        <v>0</v>
      </c>
      <c r="K66" s="69"/>
      <c r="L66" s="69"/>
      <c r="M66" s="69"/>
      <c r="N66" s="69"/>
      <c r="O66" s="71"/>
      <c r="P66" s="71"/>
      <c r="Q66" s="69"/>
      <c r="R66" s="69"/>
      <c r="S66" s="69"/>
      <c r="T66" s="69"/>
      <c r="U66" s="69"/>
      <c r="V66" s="71"/>
      <c r="W66" s="71"/>
      <c r="X66" s="69"/>
      <c r="Y66" s="69"/>
      <c r="Z66" s="69"/>
      <c r="AA66" s="69"/>
      <c r="AB66" s="69"/>
      <c r="AC66" s="71"/>
      <c r="AD66" s="71"/>
      <c r="AE66" s="69"/>
      <c r="AF66" s="69"/>
      <c r="AG66" s="69"/>
      <c r="AH66" s="69"/>
      <c r="AI66" s="69"/>
      <c r="AJ66" s="71"/>
      <c r="AK66" s="71"/>
      <c r="AL66" s="69"/>
      <c r="AM66" s="102"/>
      <c r="AN66" s="104">
        <f>COUNTIF($K66:$AL66,"a")</f>
        <v>0</v>
      </c>
      <c r="AO66" s="104">
        <f>COUNTIF($K66:$AL66,"b")</f>
        <v>0</v>
      </c>
      <c r="AP66" s="104">
        <f>COUNTIF($K66:$AL66,"c")</f>
        <v>0</v>
      </c>
      <c r="AQ66" s="104">
        <f>COUNTIF($K66:$AL66,"d")</f>
        <v>0</v>
      </c>
      <c r="AR66" s="104">
        <f>COUNTIF($K66:$AL66,"e")</f>
        <v>0</v>
      </c>
      <c r="AS66" s="104">
        <f>COUNTIF($K66:$AL66,"f")</f>
        <v>0</v>
      </c>
      <c r="AT66" s="104">
        <f>COUNTIF($K66:$AL66,"g")</f>
        <v>0</v>
      </c>
      <c r="AU66" s="104">
        <f>COUNTIF($K66:$AL66,"h")</f>
        <v>0</v>
      </c>
      <c r="AV66" s="104">
        <f>COUNTIF($K66:$AL66,"i")</f>
        <v>0</v>
      </c>
      <c r="AW66" s="104">
        <f>COUNTIF($K66:$AL66,"j")</f>
        <v>0</v>
      </c>
      <c r="AX66" s="104">
        <f>COUNTIF($K66:$AL66,"k")</f>
        <v>0</v>
      </c>
      <c r="AY66" s="104">
        <f>COUNTIF($K66:$AL66,"l")</f>
        <v>0</v>
      </c>
      <c r="AZ66" s="104">
        <f>COUNTIF($K66:$AL66,"m")</f>
        <v>0</v>
      </c>
      <c r="BA66" s="104">
        <f>COUNTIF($K66:$AL66,"n")</f>
        <v>0</v>
      </c>
      <c r="BB66" s="104">
        <f>COUNTIF($K66:$AL66,"o")</f>
        <v>0</v>
      </c>
      <c r="BC66" s="104" t="str">
        <f t="shared" ref="BC66" si="129">IF(AN66&gt;0,($G66*AN66*$F$14),"0")</f>
        <v>0</v>
      </c>
      <c r="BD66" s="104" t="str">
        <f t="shared" ref="BD66" si="130">IF(AO66&gt;0,($G66*AO66*$F$15),"0")</f>
        <v>0</v>
      </c>
      <c r="BE66" s="104" t="str">
        <f t="shared" ref="BE66" si="131">IF(AP66&gt;0,($G66*AP66*$F$16),"0")</f>
        <v>0</v>
      </c>
      <c r="BF66" s="104" t="str">
        <f t="shared" ref="BF66" si="132">IF(AQ66&gt;0,($G66*AQ66*$F$17),"0")</f>
        <v>0</v>
      </c>
      <c r="BG66" s="104" t="str">
        <f t="shared" ref="BG66" si="133">IF(AR66&gt;0,($G66*AR66*$F$18),"0")</f>
        <v>0</v>
      </c>
      <c r="BH66" s="104" t="str">
        <f t="shared" ref="BH66" si="134">IF(AS66&gt;0,($G66*AS66*$F$19),"0")</f>
        <v>0</v>
      </c>
      <c r="BI66" s="104" t="str">
        <f t="shared" ref="BI66" si="135">IF(AT66&gt;0,($G66*AT66*$F$20),"0")</f>
        <v>0</v>
      </c>
      <c r="BJ66" s="104" t="str">
        <f t="shared" ref="BJ66" si="136">IF(AU66&gt;0,($G66*AU66*$F$21),"0")</f>
        <v>0</v>
      </c>
      <c r="BK66" s="104" t="str">
        <f t="shared" ref="BK66" si="137">IF(AV66&gt;0,($G66*AV66*$F$22),"0")</f>
        <v>0</v>
      </c>
      <c r="BL66" s="104" t="str">
        <f t="shared" ref="BL66" si="138">IF(AW66&gt;0,($G66*AW66*$F$23),"0")</f>
        <v>0</v>
      </c>
      <c r="BM66" s="104" t="str">
        <f t="shared" ref="BM66" si="139">IF(AX66&gt;0,($G66*AX66*$F$24),"0")</f>
        <v>0</v>
      </c>
      <c r="BN66" s="104" t="str">
        <f t="shared" ref="BN66" si="140">IF(AY66&gt;0,($G66*AY66*$F$25),"0")</f>
        <v>0</v>
      </c>
      <c r="BO66" s="104" t="str">
        <f t="shared" ref="BO66" si="141">IF(AZ66&gt;0,($G66*AZ66*$F$26),"0")</f>
        <v>0</v>
      </c>
      <c r="BP66" s="104" t="str">
        <f t="shared" ref="BP66" si="142">IF(BA66&gt;0,($G66*BA66*$F$27),"0")</f>
        <v>0</v>
      </c>
      <c r="BQ66" s="104" t="str">
        <f t="shared" ref="BQ66" si="143">IF(BB66&gt;0,($G66*BB66*$F$28),"0")</f>
        <v>0</v>
      </c>
    </row>
    <row r="67" spans="1:69" ht="21" customHeight="1" thickBot="1" x14ac:dyDescent="0.35">
      <c r="A67" s="29"/>
      <c r="B67" s="75" t="s">
        <v>65</v>
      </c>
      <c r="C67" s="126">
        <v>0.66666666666666663</v>
      </c>
      <c r="D67" s="211" t="s">
        <v>346</v>
      </c>
      <c r="E67" s="212"/>
      <c r="F67" s="76"/>
      <c r="G67" s="76"/>
      <c r="H67" s="105"/>
      <c r="I67" s="13"/>
      <c r="K67" s="69"/>
      <c r="L67" s="69"/>
      <c r="M67" s="69"/>
      <c r="N67" s="69"/>
      <c r="O67" s="70"/>
      <c r="P67" s="70"/>
      <c r="Q67" s="69"/>
      <c r="R67" s="69"/>
      <c r="S67" s="69"/>
      <c r="T67" s="69"/>
      <c r="U67" s="69"/>
      <c r="V67" s="70"/>
      <c r="W67" s="70"/>
      <c r="X67" s="69"/>
      <c r="Y67" s="69"/>
      <c r="Z67" s="69"/>
      <c r="AA67" s="69"/>
      <c r="AB67" s="69"/>
      <c r="AC67" s="70"/>
      <c r="AD67" s="70"/>
      <c r="AE67" s="69"/>
      <c r="AF67" s="69"/>
      <c r="AG67" s="69"/>
      <c r="AH67" s="69"/>
      <c r="AI67" s="69"/>
      <c r="AJ67" s="70"/>
      <c r="AK67" s="70"/>
      <c r="AL67" s="69"/>
      <c r="AM67" s="102"/>
      <c r="AN67" s="104">
        <f>COUNTIF($K67:$AL67,"a")</f>
        <v>0</v>
      </c>
      <c r="AO67" s="104">
        <f>COUNTIF($K67:$AL67,"b")</f>
        <v>0</v>
      </c>
      <c r="AP67" s="104">
        <f>COUNTIF($K67:$AL67,"c")</f>
        <v>0</v>
      </c>
      <c r="AQ67" s="104">
        <f>COUNTIF($K67:$AL67,"d")</f>
        <v>0</v>
      </c>
      <c r="AR67" s="104">
        <f>COUNTIF($K67:$AL67,"e")</f>
        <v>0</v>
      </c>
      <c r="AS67" s="104">
        <f>COUNTIF($K67:$AL67,"f")</f>
        <v>0</v>
      </c>
      <c r="AT67" s="104">
        <f>COUNTIF($K67:$AL67,"g")</f>
        <v>0</v>
      </c>
      <c r="AU67" s="104">
        <f>COUNTIF($K67:$AL67,"h")</f>
        <v>0</v>
      </c>
      <c r="AV67" s="104">
        <f>COUNTIF($K67:$AL67,"i")</f>
        <v>0</v>
      </c>
      <c r="AW67" s="104">
        <f>COUNTIF($K67:$AL67,"j")</f>
        <v>0</v>
      </c>
      <c r="AX67" s="104">
        <f>COUNTIF($K67:$AL67,"k")</f>
        <v>0</v>
      </c>
      <c r="AY67" s="104">
        <f>COUNTIF($K67:$AL67,"l")</f>
        <v>0</v>
      </c>
      <c r="AZ67" s="104">
        <f>COUNTIF($K67:$AL67,"m")</f>
        <v>0</v>
      </c>
      <c r="BA67" s="104">
        <f>COUNTIF($K67:$AL67,"n")</f>
        <v>0</v>
      </c>
      <c r="BB67" s="104">
        <f>COUNTIF($K67:$AL67,"o")</f>
        <v>0</v>
      </c>
      <c r="BC67" s="104" t="str">
        <f t="shared" si="112"/>
        <v>0</v>
      </c>
      <c r="BD67" s="104" t="str">
        <f t="shared" si="113"/>
        <v>0</v>
      </c>
      <c r="BE67" s="104" t="str">
        <f t="shared" si="114"/>
        <v>0</v>
      </c>
      <c r="BF67" s="104" t="str">
        <f t="shared" si="115"/>
        <v>0</v>
      </c>
      <c r="BG67" s="104" t="str">
        <f t="shared" si="116"/>
        <v>0</v>
      </c>
      <c r="BH67" s="104" t="str">
        <f t="shared" si="117"/>
        <v>0</v>
      </c>
      <c r="BI67" s="104" t="str">
        <f t="shared" si="118"/>
        <v>0</v>
      </c>
      <c r="BJ67" s="104" t="str">
        <f t="shared" si="119"/>
        <v>0</v>
      </c>
      <c r="BK67" s="104" t="str">
        <f t="shared" si="120"/>
        <v>0</v>
      </c>
      <c r="BL67" s="104" t="str">
        <f t="shared" si="121"/>
        <v>0</v>
      </c>
      <c r="BM67" s="104" t="str">
        <f t="shared" si="122"/>
        <v>0</v>
      </c>
      <c r="BN67" s="104" t="str">
        <f t="shared" si="123"/>
        <v>0</v>
      </c>
      <c r="BO67" s="104" t="str">
        <f t="shared" si="124"/>
        <v>0</v>
      </c>
      <c r="BP67" s="104" t="str">
        <f t="shared" si="125"/>
        <v>0</v>
      </c>
      <c r="BQ67" s="104" t="str">
        <f t="shared" si="126"/>
        <v>0</v>
      </c>
    </row>
    <row r="68" spans="1:69" ht="39.75" customHeight="1" thickBot="1" x14ac:dyDescent="0.35">
      <c r="A68" s="29"/>
      <c r="B68" s="75" t="s">
        <v>65</v>
      </c>
      <c r="C68" s="126">
        <v>0.6875</v>
      </c>
      <c r="D68" s="211" t="s">
        <v>387</v>
      </c>
      <c r="E68" s="212"/>
      <c r="F68" s="76"/>
      <c r="G68" s="76"/>
      <c r="H68" s="105"/>
      <c r="I68" s="13"/>
      <c r="K68" s="69"/>
      <c r="L68" s="69"/>
      <c r="M68" s="69"/>
      <c r="N68" s="69"/>
      <c r="O68" s="70"/>
      <c r="P68" s="70"/>
      <c r="Q68" s="69"/>
      <c r="R68" s="69"/>
      <c r="S68" s="69"/>
      <c r="T68" s="69"/>
      <c r="U68" s="69"/>
      <c r="V68" s="70"/>
      <c r="W68" s="70"/>
      <c r="X68" s="69"/>
      <c r="Y68" s="69"/>
      <c r="Z68" s="69"/>
      <c r="AA68" s="69"/>
      <c r="AB68" s="69"/>
      <c r="AC68" s="70"/>
      <c r="AD68" s="70"/>
      <c r="AE68" s="69"/>
      <c r="AF68" s="69"/>
      <c r="AG68" s="69"/>
      <c r="AH68" s="69"/>
      <c r="AI68" s="69"/>
      <c r="AJ68" s="70"/>
      <c r="AK68" s="70"/>
      <c r="AL68" s="69"/>
      <c r="AM68" s="102"/>
      <c r="AN68" s="104">
        <f>COUNTIF($K68:$AL68,"a")</f>
        <v>0</v>
      </c>
      <c r="AO68" s="104">
        <f>COUNTIF($K68:$AL68,"b")</f>
        <v>0</v>
      </c>
      <c r="AP68" s="104">
        <f>COUNTIF($K68:$AL68,"c")</f>
        <v>0</v>
      </c>
      <c r="AQ68" s="104">
        <f>COUNTIF($K68:$AL68,"d")</f>
        <v>0</v>
      </c>
      <c r="AR68" s="104">
        <f>COUNTIF($K68:$AL68,"e")</f>
        <v>0</v>
      </c>
      <c r="AS68" s="104">
        <f>COUNTIF($K68:$AL68,"f")</f>
        <v>0</v>
      </c>
      <c r="AT68" s="104">
        <f>COUNTIF($K68:$AL68,"g")</f>
        <v>0</v>
      </c>
      <c r="AU68" s="104">
        <f>COUNTIF($K68:$AL68,"h")</f>
        <v>0</v>
      </c>
      <c r="AV68" s="104">
        <f>COUNTIF($K68:$AL68,"i")</f>
        <v>0</v>
      </c>
      <c r="AW68" s="104">
        <f>COUNTIF($K68:$AL68,"j")</f>
        <v>0</v>
      </c>
      <c r="AX68" s="104">
        <f>COUNTIF($K68:$AL68,"k")</f>
        <v>0</v>
      </c>
      <c r="AY68" s="104">
        <f>COUNTIF($K68:$AL68,"l")</f>
        <v>0</v>
      </c>
      <c r="AZ68" s="104">
        <f>COUNTIF($K68:$AL68,"m")</f>
        <v>0</v>
      </c>
      <c r="BA68" s="104">
        <f>COUNTIF($K68:$AL68,"n")</f>
        <v>0</v>
      </c>
      <c r="BB68" s="104">
        <f>COUNTIF($K68:$AL68,"o")</f>
        <v>0</v>
      </c>
      <c r="BC68" s="104" t="str">
        <f t="shared" si="112"/>
        <v>0</v>
      </c>
      <c r="BD68" s="104" t="str">
        <f t="shared" si="113"/>
        <v>0</v>
      </c>
      <c r="BE68" s="104" t="str">
        <f t="shared" si="114"/>
        <v>0</v>
      </c>
      <c r="BF68" s="104" t="str">
        <f t="shared" si="115"/>
        <v>0</v>
      </c>
      <c r="BG68" s="104" t="str">
        <f t="shared" si="116"/>
        <v>0</v>
      </c>
      <c r="BH68" s="104" t="str">
        <f t="shared" si="117"/>
        <v>0</v>
      </c>
      <c r="BI68" s="104" t="str">
        <f t="shared" si="118"/>
        <v>0</v>
      </c>
      <c r="BJ68" s="104" t="str">
        <f t="shared" si="119"/>
        <v>0</v>
      </c>
      <c r="BK68" s="104" t="str">
        <f t="shared" si="120"/>
        <v>0</v>
      </c>
      <c r="BL68" s="104" t="str">
        <f t="shared" si="121"/>
        <v>0</v>
      </c>
      <c r="BM68" s="104" t="str">
        <f t="shared" si="122"/>
        <v>0</v>
      </c>
      <c r="BN68" s="104" t="str">
        <f t="shared" si="123"/>
        <v>0</v>
      </c>
      <c r="BO68" s="104" t="str">
        <f t="shared" si="124"/>
        <v>0</v>
      </c>
      <c r="BP68" s="104" t="str">
        <f t="shared" si="125"/>
        <v>0</v>
      </c>
      <c r="BQ68" s="104" t="str">
        <f t="shared" si="126"/>
        <v>0</v>
      </c>
    </row>
    <row r="69" spans="1:69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Total'!$F$39</f>
        <v>270.3</v>
      </c>
      <c r="H69" s="105">
        <f t="shared" si="25"/>
        <v>0</v>
      </c>
      <c r="I69" s="13">
        <f t="shared" si="26"/>
        <v>0</v>
      </c>
      <c r="K69" s="69"/>
      <c r="L69" s="69"/>
      <c r="M69" s="69"/>
      <c r="N69" s="69"/>
      <c r="O69" s="71"/>
      <c r="P69" s="71"/>
      <c r="Q69" s="69"/>
      <c r="R69" s="69"/>
      <c r="S69" s="69"/>
      <c r="T69" s="69"/>
      <c r="U69" s="69"/>
      <c r="V69" s="71"/>
      <c r="W69" s="71"/>
      <c r="X69" s="69"/>
      <c r="Y69" s="69"/>
      <c r="Z69" s="69"/>
      <c r="AA69" s="69"/>
      <c r="AB69" s="69"/>
      <c r="AC69" s="71"/>
      <c r="AD69" s="71"/>
      <c r="AE69" s="69"/>
      <c r="AF69" s="69"/>
      <c r="AG69" s="69"/>
      <c r="AH69" s="69"/>
      <c r="AI69" s="69"/>
      <c r="AJ69" s="71"/>
      <c r="AK69" s="71"/>
      <c r="AL69" s="69"/>
      <c r="AM69" s="102"/>
      <c r="AN69" s="104">
        <f>COUNTIF($K69:$AL69,"a")</f>
        <v>0</v>
      </c>
      <c r="AO69" s="104">
        <f>COUNTIF($K69:$AL69,"b")</f>
        <v>0</v>
      </c>
      <c r="AP69" s="104">
        <f>COUNTIF($K69:$AL69,"c")</f>
        <v>0</v>
      </c>
      <c r="AQ69" s="104">
        <f>COUNTIF($K69:$AL69,"d")</f>
        <v>0</v>
      </c>
      <c r="AR69" s="104">
        <f>COUNTIF($K69:$AL69,"e")</f>
        <v>0</v>
      </c>
      <c r="AS69" s="104">
        <f>COUNTIF($K69:$AL69,"f")</f>
        <v>0</v>
      </c>
      <c r="AT69" s="104">
        <f>COUNTIF($K69:$AL69,"g")</f>
        <v>0</v>
      </c>
      <c r="AU69" s="104">
        <f>COUNTIF($K69:$AL69,"h")</f>
        <v>0</v>
      </c>
      <c r="AV69" s="104">
        <f>COUNTIF($K69:$AL69,"i")</f>
        <v>0</v>
      </c>
      <c r="AW69" s="104">
        <f>COUNTIF($K69:$AL69,"j")</f>
        <v>0</v>
      </c>
      <c r="AX69" s="104">
        <f>COUNTIF($K69:$AL69,"k")</f>
        <v>0</v>
      </c>
      <c r="AY69" s="104">
        <f>COUNTIF($K69:$AL69,"l")</f>
        <v>0</v>
      </c>
      <c r="AZ69" s="104">
        <f>COUNTIF($K69:$AL69,"m")</f>
        <v>0</v>
      </c>
      <c r="BA69" s="104">
        <f>COUNTIF($K69:$AL69,"n")</f>
        <v>0</v>
      </c>
      <c r="BB69" s="104">
        <f>COUNTIF($K69:$AL69,"o")</f>
        <v>0</v>
      </c>
      <c r="BC69" s="104" t="str">
        <f t="shared" si="112"/>
        <v>0</v>
      </c>
      <c r="BD69" s="104" t="str">
        <f t="shared" si="113"/>
        <v>0</v>
      </c>
      <c r="BE69" s="104" t="str">
        <f t="shared" si="114"/>
        <v>0</v>
      </c>
      <c r="BF69" s="104" t="str">
        <f t="shared" si="115"/>
        <v>0</v>
      </c>
      <c r="BG69" s="104" t="str">
        <f t="shared" si="116"/>
        <v>0</v>
      </c>
      <c r="BH69" s="104" t="str">
        <f t="shared" si="117"/>
        <v>0</v>
      </c>
      <c r="BI69" s="104" t="str">
        <f t="shared" si="118"/>
        <v>0</v>
      </c>
      <c r="BJ69" s="104" t="str">
        <f t="shared" si="119"/>
        <v>0</v>
      </c>
      <c r="BK69" s="104" t="str">
        <f t="shared" si="120"/>
        <v>0</v>
      </c>
      <c r="BL69" s="104" t="str">
        <f t="shared" si="121"/>
        <v>0</v>
      </c>
      <c r="BM69" s="104" t="str">
        <f t="shared" si="122"/>
        <v>0</v>
      </c>
      <c r="BN69" s="104" t="str">
        <f t="shared" si="123"/>
        <v>0</v>
      </c>
      <c r="BO69" s="104" t="str">
        <f t="shared" si="124"/>
        <v>0</v>
      </c>
      <c r="BP69" s="104" t="str">
        <f t="shared" si="125"/>
        <v>0</v>
      </c>
      <c r="BQ69" s="104" t="str">
        <f t="shared" si="126"/>
        <v>0</v>
      </c>
    </row>
    <row r="70" spans="1:69" ht="21" customHeight="1" thickBot="1" x14ac:dyDescent="0.35">
      <c r="A70" s="29"/>
      <c r="B70" s="75" t="s">
        <v>65</v>
      </c>
      <c r="C70" s="126">
        <v>0.72916666666666663</v>
      </c>
      <c r="D70" s="211" t="s">
        <v>387</v>
      </c>
      <c r="E70" s="212"/>
      <c r="F70" s="76"/>
      <c r="G70" s="76"/>
      <c r="H70" s="105"/>
      <c r="I70" s="13"/>
      <c r="K70" s="69"/>
      <c r="L70" s="69"/>
      <c r="M70" s="69"/>
      <c r="N70" s="69"/>
      <c r="O70" s="70"/>
      <c r="P70" s="70"/>
      <c r="Q70" s="69"/>
      <c r="R70" s="69"/>
      <c r="S70" s="69"/>
      <c r="T70" s="69"/>
      <c r="U70" s="69"/>
      <c r="V70" s="70"/>
      <c r="W70" s="70"/>
      <c r="X70" s="69"/>
      <c r="Y70" s="69"/>
      <c r="Z70" s="69"/>
      <c r="AA70" s="69"/>
      <c r="AB70" s="69"/>
      <c r="AC70" s="70"/>
      <c r="AD70" s="70"/>
      <c r="AE70" s="69"/>
      <c r="AF70" s="69"/>
      <c r="AG70" s="69"/>
      <c r="AH70" s="69"/>
      <c r="AI70" s="69"/>
      <c r="AJ70" s="70"/>
      <c r="AK70" s="70"/>
      <c r="AL70" s="69"/>
      <c r="AM70" s="102"/>
      <c r="AN70" s="104">
        <f>COUNTIF($K70:$AL70,"a")</f>
        <v>0</v>
      </c>
      <c r="AO70" s="104">
        <f>COUNTIF($K70:$AL70,"b")</f>
        <v>0</v>
      </c>
      <c r="AP70" s="104">
        <f>COUNTIF($K70:$AL70,"c")</f>
        <v>0</v>
      </c>
      <c r="AQ70" s="104">
        <f>COUNTIF($K70:$AL70,"d")</f>
        <v>0</v>
      </c>
      <c r="AR70" s="104">
        <f>COUNTIF($K70:$AL70,"e")</f>
        <v>0</v>
      </c>
      <c r="AS70" s="104">
        <f>COUNTIF($K70:$AL70,"f")</f>
        <v>0</v>
      </c>
      <c r="AT70" s="104">
        <f>COUNTIF($K70:$AL70,"g")</f>
        <v>0</v>
      </c>
      <c r="AU70" s="104">
        <f>COUNTIF($K70:$AL70,"h")</f>
        <v>0</v>
      </c>
      <c r="AV70" s="104">
        <f>COUNTIF($K70:$AL70,"i")</f>
        <v>0</v>
      </c>
      <c r="AW70" s="104">
        <f>COUNTIF($K70:$AL70,"j")</f>
        <v>0</v>
      </c>
      <c r="AX70" s="104">
        <f>COUNTIF($K70:$AL70,"k")</f>
        <v>0</v>
      </c>
      <c r="AY70" s="104">
        <f>COUNTIF($K70:$AL70,"l")</f>
        <v>0</v>
      </c>
      <c r="AZ70" s="104">
        <f>COUNTIF($K70:$AL70,"m")</f>
        <v>0</v>
      </c>
      <c r="BA70" s="104">
        <f>COUNTIF($K70:$AL70,"n")</f>
        <v>0</v>
      </c>
      <c r="BB70" s="104">
        <f>COUNTIF($K70:$AL70,"o")</f>
        <v>0</v>
      </c>
      <c r="BC70" s="104" t="str">
        <f t="shared" si="112"/>
        <v>0</v>
      </c>
      <c r="BD70" s="104" t="str">
        <f t="shared" si="113"/>
        <v>0</v>
      </c>
      <c r="BE70" s="104" t="str">
        <f t="shared" si="114"/>
        <v>0</v>
      </c>
      <c r="BF70" s="104" t="str">
        <f t="shared" si="115"/>
        <v>0</v>
      </c>
      <c r="BG70" s="104" t="str">
        <f t="shared" si="116"/>
        <v>0</v>
      </c>
      <c r="BH70" s="104" t="str">
        <f t="shared" si="117"/>
        <v>0</v>
      </c>
      <c r="BI70" s="104" t="str">
        <f t="shared" si="118"/>
        <v>0</v>
      </c>
      <c r="BJ70" s="104" t="str">
        <f t="shared" si="119"/>
        <v>0</v>
      </c>
      <c r="BK70" s="104" t="str">
        <f t="shared" si="120"/>
        <v>0</v>
      </c>
      <c r="BL70" s="104" t="str">
        <f t="shared" si="121"/>
        <v>0</v>
      </c>
      <c r="BM70" s="104" t="str">
        <f t="shared" si="122"/>
        <v>0</v>
      </c>
      <c r="BN70" s="104" t="str">
        <f t="shared" si="123"/>
        <v>0</v>
      </c>
      <c r="BO70" s="104" t="str">
        <f t="shared" si="124"/>
        <v>0</v>
      </c>
      <c r="BP70" s="104" t="str">
        <f t="shared" si="125"/>
        <v>0</v>
      </c>
      <c r="BQ70" s="104" t="str">
        <f t="shared" si="126"/>
        <v>0</v>
      </c>
    </row>
    <row r="71" spans="1:69" ht="21" customHeight="1" thickBot="1" x14ac:dyDescent="0.35">
      <c r="A71" s="29"/>
      <c r="B71" s="75" t="s">
        <v>65</v>
      </c>
      <c r="C71" s="126">
        <v>0.75</v>
      </c>
      <c r="D71" s="211" t="s">
        <v>333</v>
      </c>
      <c r="E71" s="212"/>
      <c r="F71" s="76"/>
      <c r="G71" s="76"/>
      <c r="H71" s="105"/>
      <c r="I71" s="13"/>
      <c r="K71" s="62"/>
      <c r="L71" s="62"/>
      <c r="M71" s="62"/>
      <c r="N71" s="62"/>
      <c r="O71" s="15"/>
      <c r="P71" s="15"/>
      <c r="Q71" s="62"/>
      <c r="R71" s="62"/>
      <c r="S71" s="62"/>
      <c r="T71" s="62"/>
      <c r="U71" s="62"/>
      <c r="V71" s="15"/>
      <c r="W71" s="15"/>
      <c r="X71" s="62"/>
      <c r="Y71" s="62"/>
      <c r="Z71" s="62"/>
      <c r="AA71" s="62"/>
      <c r="AB71" s="62"/>
      <c r="AC71" s="15"/>
      <c r="AD71" s="15"/>
      <c r="AE71" s="62"/>
      <c r="AF71" s="62"/>
      <c r="AG71" s="62"/>
      <c r="AH71" s="62"/>
      <c r="AI71" s="62"/>
      <c r="AJ71" s="15"/>
      <c r="AK71" s="15"/>
      <c r="AL71" s="62"/>
      <c r="AM71" s="102"/>
      <c r="AN71" s="104">
        <f>COUNTIF($K71:$AL71,"a")</f>
        <v>0</v>
      </c>
      <c r="AO71" s="104">
        <f>COUNTIF($K71:$AL71,"b")</f>
        <v>0</v>
      </c>
      <c r="AP71" s="104">
        <f>COUNTIF($K71:$AL71,"c")</f>
        <v>0</v>
      </c>
      <c r="AQ71" s="104">
        <f>COUNTIF($K71:$AL71,"d")</f>
        <v>0</v>
      </c>
      <c r="AR71" s="104">
        <f>COUNTIF($K71:$AL71,"e")</f>
        <v>0</v>
      </c>
      <c r="AS71" s="104">
        <f>COUNTIF($K71:$AL71,"f")</f>
        <v>0</v>
      </c>
      <c r="AT71" s="104">
        <f>COUNTIF($K71:$AL71,"g")</f>
        <v>0</v>
      </c>
      <c r="AU71" s="104">
        <f>COUNTIF($K71:$AL71,"h")</f>
        <v>0</v>
      </c>
      <c r="AV71" s="104">
        <f>COUNTIF($K71:$AL71,"i")</f>
        <v>0</v>
      </c>
      <c r="AW71" s="104">
        <f>COUNTIF($K71:$AL71,"j")</f>
        <v>0</v>
      </c>
      <c r="AX71" s="104">
        <f>COUNTIF($K71:$AL71,"k")</f>
        <v>0</v>
      </c>
      <c r="AY71" s="104">
        <f>COUNTIF($K71:$AL71,"l")</f>
        <v>0</v>
      </c>
      <c r="AZ71" s="104">
        <f>COUNTIF($K71:$AL71,"m")</f>
        <v>0</v>
      </c>
      <c r="BA71" s="104">
        <f>COUNTIF($K71:$AL71,"n")</f>
        <v>0</v>
      </c>
      <c r="BB71" s="104">
        <f>COUNTIF($K71:$AL71,"o")</f>
        <v>0</v>
      </c>
      <c r="BC71" s="104" t="str">
        <f t="shared" si="112"/>
        <v>0</v>
      </c>
      <c r="BD71" s="104" t="str">
        <f t="shared" si="113"/>
        <v>0</v>
      </c>
      <c r="BE71" s="104" t="str">
        <f t="shared" si="114"/>
        <v>0</v>
      </c>
      <c r="BF71" s="104" t="str">
        <f t="shared" si="115"/>
        <v>0</v>
      </c>
      <c r="BG71" s="104" t="str">
        <f t="shared" si="116"/>
        <v>0</v>
      </c>
      <c r="BH71" s="104" t="str">
        <f t="shared" si="117"/>
        <v>0</v>
      </c>
      <c r="BI71" s="104" t="str">
        <f t="shared" si="118"/>
        <v>0</v>
      </c>
      <c r="BJ71" s="104" t="str">
        <f t="shared" si="119"/>
        <v>0</v>
      </c>
      <c r="BK71" s="104" t="str">
        <f t="shared" si="120"/>
        <v>0</v>
      </c>
      <c r="BL71" s="104" t="str">
        <f t="shared" si="121"/>
        <v>0</v>
      </c>
      <c r="BM71" s="104" t="str">
        <f t="shared" si="122"/>
        <v>0</v>
      </c>
      <c r="BN71" s="104" t="str">
        <f t="shared" si="123"/>
        <v>0</v>
      </c>
      <c r="BO71" s="104" t="str">
        <f t="shared" si="124"/>
        <v>0</v>
      </c>
      <c r="BP71" s="104" t="str">
        <f t="shared" si="125"/>
        <v>0</v>
      </c>
      <c r="BQ71" s="104" t="str">
        <f t="shared" si="126"/>
        <v>0</v>
      </c>
    </row>
    <row r="72" spans="1:69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Total'!$F$39</f>
        <v>225.25</v>
      </c>
      <c r="H72" s="105">
        <f t="shared" si="25"/>
        <v>0</v>
      </c>
      <c r="I72" s="13">
        <f t="shared" si="26"/>
        <v>0</v>
      </c>
      <c r="K72" s="62"/>
      <c r="L72" s="62"/>
      <c r="M72" s="62"/>
      <c r="N72" s="62"/>
      <c r="O72" s="71"/>
      <c r="P72" s="71"/>
      <c r="Q72" s="62"/>
      <c r="R72" s="62"/>
      <c r="S72" s="62"/>
      <c r="T72" s="62"/>
      <c r="U72" s="62"/>
      <c r="V72" s="71"/>
      <c r="W72" s="71"/>
      <c r="X72" s="62"/>
      <c r="Y72" s="62"/>
      <c r="Z72" s="62"/>
      <c r="AA72" s="62"/>
      <c r="AB72" s="62"/>
      <c r="AC72" s="71"/>
      <c r="AD72" s="71"/>
      <c r="AE72" s="62"/>
      <c r="AF72" s="62"/>
      <c r="AG72" s="62"/>
      <c r="AH72" s="62"/>
      <c r="AI72" s="62"/>
      <c r="AJ72" s="71"/>
      <c r="AK72" s="71"/>
      <c r="AL72" s="62"/>
      <c r="AM72" s="102"/>
      <c r="AN72" s="104">
        <f>COUNTIF($K72:$AL72,"a")</f>
        <v>0</v>
      </c>
      <c r="AO72" s="104">
        <f>COUNTIF($K72:$AL72,"b")</f>
        <v>0</v>
      </c>
      <c r="AP72" s="104">
        <f>COUNTIF($K72:$AL72,"c")</f>
        <v>0</v>
      </c>
      <c r="AQ72" s="104">
        <f>COUNTIF($K72:$AL72,"d")</f>
        <v>0</v>
      </c>
      <c r="AR72" s="104">
        <f>COUNTIF($K72:$AL72,"e")</f>
        <v>0</v>
      </c>
      <c r="AS72" s="104">
        <f>COUNTIF($K72:$AL72,"f")</f>
        <v>0</v>
      </c>
      <c r="AT72" s="104">
        <f>COUNTIF($K72:$AL72,"g")</f>
        <v>0</v>
      </c>
      <c r="AU72" s="104">
        <f>COUNTIF($K72:$AL72,"h")</f>
        <v>0</v>
      </c>
      <c r="AV72" s="104">
        <f>COUNTIF($K72:$AL72,"i")</f>
        <v>0</v>
      </c>
      <c r="AW72" s="104">
        <f>COUNTIF($K72:$AL72,"j")</f>
        <v>0</v>
      </c>
      <c r="AX72" s="104">
        <f>COUNTIF($K72:$AL72,"k")</f>
        <v>0</v>
      </c>
      <c r="AY72" s="104">
        <f>COUNTIF($K72:$AL72,"l")</f>
        <v>0</v>
      </c>
      <c r="AZ72" s="104">
        <f>COUNTIF($K72:$AL72,"m")</f>
        <v>0</v>
      </c>
      <c r="BA72" s="104">
        <f>COUNTIF($K72:$AL72,"n")</f>
        <v>0</v>
      </c>
      <c r="BB72" s="104">
        <f>COUNTIF($K72:$AL72,"o")</f>
        <v>0</v>
      </c>
      <c r="BC72" s="104" t="str">
        <f t="shared" si="112"/>
        <v>0</v>
      </c>
      <c r="BD72" s="104" t="str">
        <f t="shared" si="113"/>
        <v>0</v>
      </c>
      <c r="BE72" s="104" t="str">
        <f t="shared" si="114"/>
        <v>0</v>
      </c>
      <c r="BF72" s="104" t="str">
        <f t="shared" si="115"/>
        <v>0</v>
      </c>
      <c r="BG72" s="104" t="str">
        <f t="shared" si="116"/>
        <v>0</v>
      </c>
      <c r="BH72" s="104" t="str">
        <f t="shared" si="117"/>
        <v>0</v>
      </c>
      <c r="BI72" s="104" t="str">
        <f t="shared" si="118"/>
        <v>0</v>
      </c>
      <c r="BJ72" s="104" t="str">
        <f t="shared" si="119"/>
        <v>0</v>
      </c>
      <c r="BK72" s="104" t="str">
        <f t="shared" si="120"/>
        <v>0</v>
      </c>
      <c r="BL72" s="104" t="str">
        <f t="shared" si="121"/>
        <v>0</v>
      </c>
      <c r="BM72" s="104" t="str">
        <f t="shared" si="122"/>
        <v>0</v>
      </c>
      <c r="BN72" s="104" t="str">
        <f t="shared" si="123"/>
        <v>0</v>
      </c>
      <c r="BO72" s="104" t="str">
        <f t="shared" si="124"/>
        <v>0</v>
      </c>
      <c r="BP72" s="104" t="str">
        <f t="shared" si="125"/>
        <v>0</v>
      </c>
      <c r="BQ72" s="104" t="str">
        <f t="shared" si="126"/>
        <v>0</v>
      </c>
    </row>
    <row r="73" spans="1:69" ht="39" customHeight="1" thickBot="1" x14ac:dyDescent="0.35">
      <c r="A73" s="29"/>
      <c r="B73" s="75" t="s">
        <v>65</v>
      </c>
      <c r="C73" s="126">
        <v>0.77083333333333337</v>
      </c>
      <c r="D73" s="160" t="s">
        <v>358</v>
      </c>
      <c r="E73" s="126" t="s">
        <v>335</v>
      </c>
      <c r="F73" s="76"/>
      <c r="G73" s="76"/>
      <c r="H73" s="105"/>
      <c r="I73" s="13"/>
      <c r="K73" s="62"/>
      <c r="L73" s="62"/>
      <c r="M73" s="62"/>
      <c r="N73" s="62"/>
      <c r="O73" s="15"/>
      <c r="P73" s="15"/>
      <c r="Q73" s="62"/>
      <c r="R73" s="62"/>
      <c r="S73" s="62"/>
      <c r="T73" s="62"/>
      <c r="U73" s="62"/>
      <c r="V73" s="15"/>
      <c r="W73" s="15"/>
      <c r="X73" s="62"/>
      <c r="Y73" s="62"/>
      <c r="Z73" s="62"/>
      <c r="AA73" s="62"/>
      <c r="AB73" s="62"/>
      <c r="AC73" s="15"/>
      <c r="AD73" s="15"/>
      <c r="AE73" s="62"/>
      <c r="AF73" s="62"/>
      <c r="AG73" s="62"/>
      <c r="AH73" s="62"/>
      <c r="AI73" s="62"/>
      <c r="AJ73" s="15"/>
      <c r="AK73" s="15"/>
      <c r="AL73" s="62"/>
      <c r="AM73" s="102"/>
      <c r="AN73" s="104">
        <f>COUNTIF($K73:$AL73,"a")</f>
        <v>0</v>
      </c>
      <c r="AO73" s="104">
        <f>COUNTIF($K73:$AL73,"b")</f>
        <v>0</v>
      </c>
      <c r="AP73" s="104">
        <f>COUNTIF($K73:$AL73,"c")</f>
        <v>0</v>
      </c>
      <c r="AQ73" s="104">
        <f>COUNTIF($K73:$AL73,"d")</f>
        <v>0</v>
      </c>
      <c r="AR73" s="104">
        <f>COUNTIF($K73:$AL73,"e")</f>
        <v>0</v>
      </c>
      <c r="AS73" s="104">
        <f>COUNTIF($K73:$AL73,"f")</f>
        <v>0</v>
      </c>
      <c r="AT73" s="104">
        <f>COUNTIF($K73:$AL73,"g")</f>
        <v>0</v>
      </c>
      <c r="AU73" s="104">
        <f>COUNTIF($K73:$AL73,"h")</f>
        <v>0</v>
      </c>
      <c r="AV73" s="104">
        <f>COUNTIF($K73:$AL73,"i")</f>
        <v>0</v>
      </c>
      <c r="AW73" s="104">
        <f>COUNTIF($K73:$AL73,"j")</f>
        <v>0</v>
      </c>
      <c r="AX73" s="104">
        <f>COUNTIF($K73:$AL73,"k")</f>
        <v>0</v>
      </c>
      <c r="AY73" s="104">
        <f>COUNTIF($K73:$AL73,"l")</f>
        <v>0</v>
      </c>
      <c r="AZ73" s="104">
        <f>COUNTIF($K73:$AL73,"m")</f>
        <v>0</v>
      </c>
      <c r="BA73" s="104">
        <f>COUNTIF($K73:$AL73,"n")</f>
        <v>0</v>
      </c>
      <c r="BB73" s="104">
        <f>COUNTIF($K73:$AL73,"o")</f>
        <v>0</v>
      </c>
      <c r="BC73" s="104" t="str">
        <f t="shared" si="112"/>
        <v>0</v>
      </c>
      <c r="BD73" s="104" t="str">
        <f t="shared" si="113"/>
        <v>0</v>
      </c>
      <c r="BE73" s="104" t="str">
        <f t="shared" si="114"/>
        <v>0</v>
      </c>
      <c r="BF73" s="104" t="str">
        <f t="shared" si="115"/>
        <v>0</v>
      </c>
      <c r="BG73" s="104" t="str">
        <f t="shared" si="116"/>
        <v>0</v>
      </c>
      <c r="BH73" s="104" t="str">
        <f t="shared" si="117"/>
        <v>0</v>
      </c>
      <c r="BI73" s="104" t="str">
        <f t="shared" si="118"/>
        <v>0</v>
      </c>
      <c r="BJ73" s="104" t="str">
        <f t="shared" si="119"/>
        <v>0</v>
      </c>
      <c r="BK73" s="104" t="str">
        <f t="shared" si="120"/>
        <v>0</v>
      </c>
      <c r="BL73" s="104" t="str">
        <f t="shared" si="121"/>
        <v>0</v>
      </c>
      <c r="BM73" s="104" t="str">
        <f t="shared" si="122"/>
        <v>0</v>
      </c>
      <c r="BN73" s="104" t="str">
        <f t="shared" si="123"/>
        <v>0</v>
      </c>
      <c r="BO73" s="104" t="str">
        <f t="shared" si="124"/>
        <v>0</v>
      </c>
      <c r="BP73" s="104" t="str">
        <f t="shared" si="125"/>
        <v>0</v>
      </c>
      <c r="BQ73" s="104" t="str">
        <f t="shared" si="126"/>
        <v>0</v>
      </c>
    </row>
    <row r="74" spans="1:69" ht="21" customHeight="1" thickBot="1" x14ac:dyDescent="0.35">
      <c r="A74" s="29"/>
      <c r="B74" s="77" t="s">
        <v>66</v>
      </c>
      <c r="C74" s="78">
        <v>0.7909722222222223</v>
      </c>
      <c r="D74" s="78" t="s">
        <v>337</v>
      </c>
      <c r="E74" s="126"/>
      <c r="F74" s="81">
        <v>278</v>
      </c>
      <c r="G74" s="81">
        <f>$F74*'Campaign Total'!$F$39</f>
        <v>236.29999999999998</v>
      </c>
      <c r="H74" s="105">
        <f t="shared" ref="H74" si="144">SUM(AN74:BB74)</f>
        <v>0</v>
      </c>
      <c r="I74" s="13">
        <f t="shared" ref="I74" si="145">SUM(BC74:BQ74)</f>
        <v>0</v>
      </c>
      <c r="K74" s="62"/>
      <c r="L74" s="62"/>
      <c r="M74" s="62"/>
      <c r="N74" s="62"/>
      <c r="O74" s="71"/>
      <c r="P74" s="15"/>
      <c r="Q74" s="62"/>
      <c r="R74" s="62"/>
      <c r="S74" s="62"/>
      <c r="T74" s="62"/>
      <c r="U74" s="62"/>
      <c r="V74" s="71"/>
      <c r="W74" s="15"/>
      <c r="X74" s="62"/>
      <c r="Y74" s="62"/>
      <c r="Z74" s="62"/>
      <c r="AA74" s="62"/>
      <c r="AB74" s="62"/>
      <c r="AC74" s="71"/>
      <c r="AD74" s="15"/>
      <c r="AE74" s="62"/>
      <c r="AF74" s="62"/>
      <c r="AG74" s="62"/>
      <c r="AH74" s="62"/>
      <c r="AI74" s="62"/>
      <c r="AJ74" s="71"/>
      <c r="AK74" s="15"/>
      <c r="AL74" s="62"/>
      <c r="AM74" s="102"/>
      <c r="AN74" s="104">
        <f>COUNTIF($K74:$AL74,"a")</f>
        <v>0</v>
      </c>
      <c r="AO74" s="104">
        <f>COUNTIF($K74:$AL74,"b")</f>
        <v>0</v>
      </c>
      <c r="AP74" s="104">
        <f>COUNTIF($K74:$AL74,"c")</f>
        <v>0</v>
      </c>
      <c r="AQ74" s="104">
        <f>COUNTIF($K74:$AL74,"d")</f>
        <v>0</v>
      </c>
      <c r="AR74" s="104">
        <f>COUNTIF($K74:$AL74,"e")</f>
        <v>0</v>
      </c>
      <c r="AS74" s="104">
        <f>COUNTIF($K74:$AL74,"f")</f>
        <v>0</v>
      </c>
      <c r="AT74" s="104">
        <f>COUNTIF($K74:$AL74,"g")</f>
        <v>0</v>
      </c>
      <c r="AU74" s="104">
        <f>COUNTIF($K74:$AL74,"h")</f>
        <v>0</v>
      </c>
      <c r="AV74" s="104">
        <f>COUNTIF($K74:$AL74,"i")</f>
        <v>0</v>
      </c>
      <c r="AW74" s="104">
        <f>COUNTIF($K74:$AL74,"j")</f>
        <v>0</v>
      </c>
      <c r="AX74" s="104">
        <f>COUNTIF($K74:$AL74,"k")</f>
        <v>0</v>
      </c>
      <c r="AY74" s="104">
        <f>COUNTIF($K74:$AL74,"l")</f>
        <v>0</v>
      </c>
      <c r="AZ74" s="104">
        <f>COUNTIF($K74:$AL74,"m")</f>
        <v>0</v>
      </c>
      <c r="BA74" s="104">
        <f>COUNTIF($K74:$AL74,"n")</f>
        <v>0</v>
      </c>
      <c r="BB74" s="104">
        <f>COUNTIF($K74:$AL74,"o")</f>
        <v>0</v>
      </c>
      <c r="BC74" s="104" t="str">
        <f t="shared" ref="BC74" si="146">IF(AN74&gt;0,($G74*AN74*$F$14),"0")</f>
        <v>0</v>
      </c>
      <c r="BD74" s="104" t="str">
        <f t="shared" ref="BD74" si="147">IF(AO74&gt;0,($G74*AO74*$F$15),"0")</f>
        <v>0</v>
      </c>
      <c r="BE74" s="104" t="str">
        <f t="shared" ref="BE74" si="148">IF(AP74&gt;0,($G74*AP74*$F$16),"0")</f>
        <v>0</v>
      </c>
      <c r="BF74" s="104" t="str">
        <f t="shared" ref="BF74" si="149">IF(AQ74&gt;0,($G74*AQ74*$F$17),"0")</f>
        <v>0</v>
      </c>
      <c r="BG74" s="104" t="str">
        <f t="shared" ref="BG74" si="150">IF(AR74&gt;0,($G74*AR74*$F$18),"0")</f>
        <v>0</v>
      </c>
      <c r="BH74" s="104" t="str">
        <f t="shared" ref="BH74" si="151">IF(AS74&gt;0,($G74*AS74*$F$19),"0")</f>
        <v>0</v>
      </c>
      <c r="BI74" s="104" t="str">
        <f t="shared" ref="BI74" si="152">IF(AT74&gt;0,($G74*AT74*$F$20),"0")</f>
        <v>0</v>
      </c>
      <c r="BJ74" s="104" t="str">
        <f t="shared" ref="BJ74" si="153">IF(AU74&gt;0,($G74*AU74*$F$21),"0")</f>
        <v>0</v>
      </c>
      <c r="BK74" s="104" t="str">
        <f t="shared" ref="BK74" si="154">IF(AV74&gt;0,($G74*AV74*$F$22),"0")</f>
        <v>0</v>
      </c>
      <c r="BL74" s="104" t="str">
        <f t="shared" ref="BL74" si="155">IF(AW74&gt;0,($G74*AW74*$F$23),"0")</f>
        <v>0</v>
      </c>
      <c r="BM74" s="104" t="str">
        <f t="shared" ref="BM74" si="156">IF(AX74&gt;0,($G74*AX74*$F$24),"0")</f>
        <v>0</v>
      </c>
      <c r="BN74" s="104" t="str">
        <f t="shared" ref="BN74" si="157">IF(AY74&gt;0,($G74*AY74*$F$25),"0")</f>
        <v>0</v>
      </c>
      <c r="BO74" s="104" t="str">
        <f t="shared" ref="BO74" si="158">IF(AZ74&gt;0,($G74*AZ74*$F$26),"0")</f>
        <v>0</v>
      </c>
      <c r="BP74" s="104" t="str">
        <f t="shared" ref="BP74" si="159">IF(BA74&gt;0,($G74*BA74*$F$27),"0")</f>
        <v>0</v>
      </c>
      <c r="BQ74" s="104" t="str">
        <f t="shared" ref="BQ74" si="160">IF(BB74&gt;0,($G74*BB74*$F$28),"0")</f>
        <v>0</v>
      </c>
    </row>
    <row r="75" spans="1:69" ht="21" customHeight="1" thickBot="1" x14ac:dyDescent="0.35">
      <c r="A75" s="30"/>
      <c r="B75" s="75" t="s">
        <v>65</v>
      </c>
      <c r="C75" s="126">
        <v>0.79166666666666663</v>
      </c>
      <c r="D75" s="160" t="s">
        <v>353</v>
      </c>
      <c r="E75" s="160" t="s">
        <v>349</v>
      </c>
      <c r="F75" s="76"/>
      <c r="G75" s="76"/>
      <c r="H75" s="105"/>
      <c r="I75" s="13"/>
      <c r="K75" s="62"/>
      <c r="L75" s="62"/>
      <c r="M75" s="62"/>
      <c r="N75" s="62"/>
      <c r="O75" s="15"/>
      <c r="P75" s="15"/>
      <c r="Q75" s="62"/>
      <c r="R75" s="62"/>
      <c r="S75" s="62"/>
      <c r="T75" s="62"/>
      <c r="U75" s="62"/>
      <c r="V75" s="15"/>
      <c r="W75" s="15"/>
      <c r="X75" s="62"/>
      <c r="Y75" s="62"/>
      <c r="Z75" s="62"/>
      <c r="AA75" s="62"/>
      <c r="AB75" s="62"/>
      <c r="AC75" s="15"/>
      <c r="AD75" s="15"/>
      <c r="AE75" s="62"/>
      <c r="AF75" s="62"/>
      <c r="AG75" s="62"/>
      <c r="AH75" s="62"/>
      <c r="AI75" s="62"/>
      <c r="AJ75" s="15"/>
      <c r="AK75" s="15"/>
      <c r="AL75" s="62"/>
      <c r="AM75" s="102"/>
      <c r="AN75" s="104">
        <f>COUNTIF($K75:$AL75,"a")</f>
        <v>0</v>
      </c>
      <c r="AO75" s="104">
        <f>COUNTIF($K75:$AL75,"b")</f>
        <v>0</v>
      </c>
      <c r="AP75" s="104">
        <f>COUNTIF($K75:$AL75,"c")</f>
        <v>0</v>
      </c>
      <c r="AQ75" s="104">
        <f>COUNTIF($K75:$AL75,"d")</f>
        <v>0</v>
      </c>
      <c r="AR75" s="104">
        <f>COUNTIF($K75:$AL75,"e")</f>
        <v>0</v>
      </c>
      <c r="AS75" s="104">
        <f>COUNTIF($K75:$AL75,"f")</f>
        <v>0</v>
      </c>
      <c r="AT75" s="104">
        <f>COUNTIF($K75:$AL75,"g")</f>
        <v>0</v>
      </c>
      <c r="AU75" s="104">
        <f>COUNTIF($K75:$AL75,"h")</f>
        <v>0</v>
      </c>
      <c r="AV75" s="104">
        <f>COUNTIF($K75:$AL75,"i")</f>
        <v>0</v>
      </c>
      <c r="AW75" s="104">
        <f>COUNTIF($K75:$AL75,"j")</f>
        <v>0</v>
      </c>
      <c r="AX75" s="104">
        <f>COUNTIF($K75:$AL75,"k")</f>
        <v>0</v>
      </c>
      <c r="AY75" s="104">
        <f>COUNTIF($K75:$AL75,"l")</f>
        <v>0</v>
      </c>
      <c r="AZ75" s="104">
        <f>COUNTIF($K75:$AL75,"m")</f>
        <v>0</v>
      </c>
      <c r="BA75" s="104">
        <f>COUNTIF($K75:$AL75,"n")</f>
        <v>0</v>
      </c>
      <c r="BB75" s="104">
        <f>COUNTIF($K75:$AL75,"o")</f>
        <v>0</v>
      </c>
      <c r="BC75" s="104" t="str">
        <f t="shared" si="112"/>
        <v>0</v>
      </c>
      <c r="BD75" s="104" t="str">
        <f t="shared" si="113"/>
        <v>0</v>
      </c>
      <c r="BE75" s="104" t="str">
        <f t="shared" si="114"/>
        <v>0</v>
      </c>
      <c r="BF75" s="104" t="str">
        <f t="shared" si="115"/>
        <v>0</v>
      </c>
      <c r="BG75" s="104" t="str">
        <f t="shared" si="116"/>
        <v>0</v>
      </c>
      <c r="BH75" s="104" t="str">
        <f t="shared" si="117"/>
        <v>0</v>
      </c>
      <c r="BI75" s="104" t="str">
        <f t="shared" si="118"/>
        <v>0</v>
      </c>
      <c r="BJ75" s="104" t="str">
        <f t="shared" si="119"/>
        <v>0</v>
      </c>
      <c r="BK75" s="104" t="str">
        <f t="shared" si="120"/>
        <v>0</v>
      </c>
      <c r="BL75" s="104" t="str">
        <f t="shared" si="121"/>
        <v>0</v>
      </c>
      <c r="BM75" s="104" t="str">
        <f t="shared" si="122"/>
        <v>0</v>
      </c>
      <c r="BN75" s="104" t="str">
        <f t="shared" si="123"/>
        <v>0</v>
      </c>
      <c r="BO75" s="104" t="str">
        <f t="shared" si="124"/>
        <v>0</v>
      </c>
      <c r="BP75" s="104" t="str">
        <f t="shared" si="125"/>
        <v>0</v>
      </c>
      <c r="BQ75" s="104" t="str">
        <f t="shared" si="126"/>
        <v>0</v>
      </c>
    </row>
    <row r="76" spans="1:69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Total'!$F$39</f>
        <v>120.7</v>
      </c>
      <c r="H76" s="105">
        <f t="shared" si="25"/>
        <v>0</v>
      </c>
      <c r="I76" s="13">
        <f t="shared" si="26"/>
        <v>0</v>
      </c>
      <c r="K76" s="62"/>
      <c r="L76" s="62"/>
      <c r="M76" s="62"/>
      <c r="N76" s="62"/>
      <c r="O76" s="71"/>
      <c r="P76" s="71"/>
      <c r="Q76" s="62"/>
      <c r="R76" s="62"/>
      <c r="S76" s="62"/>
      <c r="T76" s="62"/>
      <c r="U76" s="62"/>
      <c r="V76" s="71"/>
      <c r="W76" s="71"/>
      <c r="X76" s="62"/>
      <c r="Y76" s="62"/>
      <c r="Z76" s="62"/>
      <c r="AA76" s="62"/>
      <c r="AB76" s="62"/>
      <c r="AC76" s="71"/>
      <c r="AD76" s="71"/>
      <c r="AE76" s="62"/>
      <c r="AF76" s="62"/>
      <c r="AG76" s="62"/>
      <c r="AH76" s="62"/>
      <c r="AI76" s="62"/>
      <c r="AJ76" s="71"/>
      <c r="AK76" s="71"/>
      <c r="AL76" s="62"/>
      <c r="AM76" s="102"/>
      <c r="AN76" s="104">
        <f>COUNTIF($K76:$AL76,"a")</f>
        <v>0</v>
      </c>
      <c r="AO76" s="104">
        <f>COUNTIF($K76:$AL76,"b")</f>
        <v>0</v>
      </c>
      <c r="AP76" s="104">
        <f>COUNTIF($K76:$AL76,"c")</f>
        <v>0</v>
      </c>
      <c r="AQ76" s="104">
        <f>COUNTIF($K76:$AL76,"d")</f>
        <v>0</v>
      </c>
      <c r="AR76" s="104">
        <f>COUNTIF($K76:$AL76,"e")</f>
        <v>0</v>
      </c>
      <c r="AS76" s="104">
        <f>COUNTIF($K76:$AL76,"f")</f>
        <v>0</v>
      </c>
      <c r="AT76" s="104">
        <f>COUNTIF($K76:$AL76,"g")</f>
        <v>0</v>
      </c>
      <c r="AU76" s="104">
        <f>COUNTIF($K76:$AL76,"h")</f>
        <v>0</v>
      </c>
      <c r="AV76" s="104">
        <f>COUNTIF($K76:$AL76,"i")</f>
        <v>0</v>
      </c>
      <c r="AW76" s="104">
        <f>COUNTIF($K76:$AL76,"j")</f>
        <v>0</v>
      </c>
      <c r="AX76" s="104">
        <f>COUNTIF($K76:$AL76,"k")</f>
        <v>0</v>
      </c>
      <c r="AY76" s="104">
        <f>COUNTIF($K76:$AL76,"l")</f>
        <v>0</v>
      </c>
      <c r="AZ76" s="104">
        <f>COUNTIF($K76:$AL76,"m")</f>
        <v>0</v>
      </c>
      <c r="BA76" s="104">
        <f>COUNTIF($K76:$AL76,"n")</f>
        <v>0</v>
      </c>
      <c r="BB76" s="104">
        <f>COUNTIF($K76:$AL76,"o")</f>
        <v>0</v>
      </c>
      <c r="BC76" s="104" t="str">
        <f t="shared" si="112"/>
        <v>0</v>
      </c>
      <c r="BD76" s="104" t="str">
        <f t="shared" si="113"/>
        <v>0</v>
      </c>
      <c r="BE76" s="104" t="str">
        <f t="shared" si="114"/>
        <v>0</v>
      </c>
      <c r="BF76" s="104" t="str">
        <f t="shared" si="115"/>
        <v>0</v>
      </c>
      <c r="BG76" s="104" t="str">
        <f t="shared" si="116"/>
        <v>0</v>
      </c>
      <c r="BH76" s="104" t="str">
        <f t="shared" si="117"/>
        <v>0</v>
      </c>
      <c r="BI76" s="104" t="str">
        <f t="shared" si="118"/>
        <v>0</v>
      </c>
      <c r="BJ76" s="104" t="str">
        <f t="shared" si="119"/>
        <v>0</v>
      </c>
      <c r="BK76" s="104" t="str">
        <f t="shared" si="120"/>
        <v>0</v>
      </c>
      <c r="BL76" s="104" t="str">
        <f t="shared" si="121"/>
        <v>0</v>
      </c>
      <c r="BM76" s="104" t="str">
        <f t="shared" si="122"/>
        <v>0</v>
      </c>
      <c r="BN76" s="104" t="str">
        <f t="shared" si="123"/>
        <v>0</v>
      </c>
      <c r="BO76" s="104" t="str">
        <f t="shared" si="124"/>
        <v>0</v>
      </c>
      <c r="BP76" s="104" t="str">
        <f t="shared" si="125"/>
        <v>0</v>
      </c>
      <c r="BQ76" s="104" t="str">
        <f t="shared" si="126"/>
        <v>0</v>
      </c>
    </row>
    <row r="77" spans="1:69" ht="21" customHeight="1" thickBot="1" x14ac:dyDescent="0.35">
      <c r="A77" s="30"/>
      <c r="B77" s="75" t="s">
        <v>65</v>
      </c>
      <c r="C77" s="126">
        <v>0.8125</v>
      </c>
      <c r="D77" s="211" t="s">
        <v>338</v>
      </c>
      <c r="E77" s="212"/>
      <c r="F77" s="76"/>
      <c r="G77" s="76"/>
      <c r="H77" s="105"/>
      <c r="I77" s="13"/>
      <c r="K77" s="62"/>
      <c r="L77" s="62"/>
      <c r="M77" s="62"/>
      <c r="N77" s="62"/>
      <c r="O77" s="15"/>
      <c r="P77" s="15"/>
      <c r="Q77" s="62"/>
      <c r="R77" s="62"/>
      <c r="S77" s="62"/>
      <c r="T77" s="62"/>
      <c r="U77" s="62"/>
      <c r="V77" s="15"/>
      <c r="W77" s="15"/>
      <c r="X77" s="62"/>
      <c r="Y77" s="62"/>
      <c r="Z77" s="62"/>
      <c r="AA77" s="62"/>
      <c r="AB77" s="62"/>
      <c r="AC77" s="15"/>
      <c r="AD77" s="15"/>
      <c r="AE77" s="62"/>
      <c r="AF77" s="62"/>
      <c r="AG77" s="62"/>
      <c r="AH77" s="62"/>
      <c r="AI77" s="62"/>
      <c r="AJ77" s="15"/>
      <c r="AK77" s="15"/>
      <c r="AL77" s="62"/>
      <c r="AM77" s="102"/>
      <c r="AN77" s="104">
        <f>COUNTIF($K77:$AL77,"a")</f>
        <v>0</v>
      </c>
      <c r="AO77" s="104">
        <f>COUNTIF($K77:$AL77,"b")</f>
        <v>0</v>
      </c>
      <c r="AP77" s="104">
        <f>COUNTIF($K77:$AL77,"c")</f>
        <v>0</v>
      </c>
      <c r="AQ77" s="104">
        <f>COUNTIF($K77:$AL77,"d")</f>
        <v>0</v>
      </c>
      <c r="AR77" s="104">
        <f>COUNTIF($K77:$AL77,"e")</f>
        <v>0</v>
      </c>
      <c r="AS77" s="104">
        <f>COUNTIF($K77:$AL77,"f")</f>
        <v>0</v>
      </c>
      <c r="AT77" s="104">
        <f>COUNTIF($K77:$AL77,"g")</f>
        <v>0</v>
      </c>
      <c r="AU77" s="104">
        <f>COUNTIF($K77:$AL77,"h")</f>
        <v>0</v>
      </c>
      <c r="AV77" s="104">
        <f>COUNTIF($K77:$AL77,"i")</f>
        <v>0</v>
      </c>
      <c r="AW77" s="104">
        <f>COUNTIF($K77:$AL77,"j")</f>
        <v>0</v>
      </c>
      <c r="AX77" s="104">
        <f>COUNTIF($K77:$AL77,"k")</f>
        <v>0</v>
      </c>
      <c r="AY77" s="104">
        <f>COUNTIF($K77:$AL77,"l")</f>
        <v>0</v>
      </c>
      <c r="AZ77" s="104">
        <f>COUNTIF($K77:$AL77,"m")</f>
        <v>0</v>
      </c>
      <c r="BA77" s="104">
        <f>COUNTIF($K77:$AL77,"n")</f>
        <v>0</v>
      </c>
      <c r="BB77" s="104">
        <f>COUNTIF($K77:$AL77,"o")</f>
        <v>0</v>
      </c>
      <c r="BC77" s="104" t="str">
        <f t="shared" si="112"/>
        <v>0</v>
      </c>
      <c r="BD77" s="104" t="str">
        <f t="shared" si="113"/>
        <v>0</v>
      </c>
      <c r="BE77" s="104" t="str">
        <f t="shared" si="114"/>
        <v>0</v>
      </c>
      <c r="BF77" s="104" t="str">
        <f t="shared" si="115"/>
        <v>0</v>
      </c>
      <c r="BG77" s="104" t="str">
        <f t="shared" si="116"/>
        <v>0</v>
      </c>
      <c r="BH77" s="104" t="str">
        <f t="shared" si="117"/>
        <v>0</v>
      </c>
      <c r="BI77" s="104" t="str">
        <f t="shared" si="118"/>
        <v>0</v>
      </c>
      <c r="BJ77" s="104" t="str">
        <f t="shared" si="119"/>
        <v>0</v>
      </c>
      <c r="BK77" s="104" t="str">
        <f t="shared" si="120"/>
        <v>0</v>
      </c>
      <c r="BL77" s="104" t="str">
        <f t="shared" si="121"/>
        <v>0</v>
      </c>
      <c r="BM77" s="104" t="str">
        <f t="shared" si="122"/>
        <v>0</v>
      </c>
      <c r="BN77" s="104" t="str">
        <f t="shared" si="123"/>
        <v>0</v>
      </c>
      <c r="BO77" s="104" t="str">
        <f t="shared" si="124"/>
        <v>0</v>
      </c>
      <c r="BP77" s="104" t="str">
        <f t="shared" si="125"/>
        <v>0</v>
      </c>
      <c r="BQ77" s="104" t="str">
        <f t="shared" si="126"/>
        <v>0</v>
      </c>
    </row>
    <row r="78" spans="1:69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Total'!$F$39</f>
        <v>198.9</v>
      </c>
      <c r="H78" s="105">
        <f>SUM(AN78:BB78)</f>
        <v>0</v>
      </c>
      <c r="I78" s="13">
        <f>SUM(BC78:BQ78)</f>
        <v>0</v>
      </c>
      <c r="K78" s="62"/>
      <c r="L78" s="62"/>
      <c r="M78" s="62"/>
      <c r="N78" s="62"/>
      <c r="O78" s="71"/>
      <c r="P78" s="71"/>
      <c r="Q78" s="62"/>
      <c r="R78" s="62"/>
      <c r="S78" s="62"/>
      <c r="T78" s="62"/>
      <c r="U78" s="62"/>
      <c r="V78" s="71"/>
      <c r="W78" s="71"/>
      <c r="X78" s="62"/>
      <c r="Y78" s="62"/>
      <c r="Z78" s="62"/>
      <c r="AA78" s="62"/>
      <c r="AB78" s="62"/>
      <c r="AC78" s="71"/>
      <c r="AD78" s="71"/>
      <c r="AE78" s="62"/>
      <c r="AF78" s="62"/>
      <c r="AG78" s="62"/>
      <c r="AH78" s="62"/>
      <c r="AI78" s="62"/>
      <c r="AJ78" s="71"/>
      <c r="AK78" s="71"/>
      <c r="AL78" s="62"/>
      <c r="AM78" s="102"/>
      <c r="AN78" s="104">
        <f>COUNTIF($K78:$AL78,"a")</f>
        <v>0</v>
      </c>
      <c r="AO78" s="104">
        <f>COUNTIF($K78:$AL78,"b")</f>
        <v>0</v>
      </c>
      <c r="AP78" s="104">
        <f>COUNTIF($K78:$AL78,"c")</f>
        <v>0</v>
      </c>
      <c r="AQ78" s="104">
        <f>COUNTIF($K78:$AL78,"d")</f>
        <v>0</v>
      </c>
      <c r="AR78" s="104">
        <f>COUNTIF($K78:$AL78,"e")</f>
        <v>0</v>
      </c>
      <c r="AS78" s="104">
        <f>COUNTIF($K78:$AL78,"f")</f>
        <v>0</v>
      </c>
      <c r="AT78" s="104">
        <f>COUNTIF($K78:$AL78,"g")</f>
        <v>0</v>
      </c>
      <c r="AU78" s="104">
        <f>COUNTIF($K78:$AL78,"h")</f>
        <v>0</v>
      </c>
      <c r="AV78" s="104">
        <f>COUNTIF($K78:$AL78,"i")</f>
        <v>0</v>
      </c>
      <c r="AW78" s="104">
        <f>COUNTIF($K78:$AL78,"j")</f>
        <v>0</v>
      </c>
      <c r="AX78" s="104">
        <f>COUNTIF($K78:$AL78,"k")</f>
        <v>0</v>
      </c>
      <c r="AY78" s="104">
        <f>COUNTIF($K78:$AL78,"l")</f>
        <v>0</v>
      </c>
      <c r="AZ78" s="104">
        <f>COUNTIF($K78:$AL78,"m")</f>
        <v>0</v>
      </c>
      <c r="BA78" s="104">
        <f>COUNTIF($K78:$AL78,"n")</f>
        <v>0</v>
      </c>
      <c r="BB78" s="104">
        <f>COUNTIF($K78:$AL78,"o")</f>
        <v>0</v>
      </c>
      <c r="BC78" s="104" t="str">
        <f>IF(AN78&gt;0,($G78*AN78*$F$14),"0")</f>
        <v>0</v>
      </c>
      <c r="BD78" s="104" t="str">
        <f>IF(AO78&gt;0,($G78*AO78*$F$15),"0")</f>
        <v>0</v>
      </c>
      <c r="BE78" s="104" t="str">
        <f>IF(AP78&gt;0,($G78*AP78*$F$16),"0")</f>
        <v>0</v>
      </c>
      <c r="BF78" s="104" t="str">
        <f>IF(AQ78&gt;0,($G78*AQ78*$F$17),"0")</f>
        <v>0</v>
      </c>
      <c r="BG78" s="104" t="str">
        <f>IF(AR78&gt;0,($G78*AR78*$F$18),"0")</f>
        <v>0</v>
      </c>
      <c r="BH78" s="104" t="str">
        <f>IF(AS78&gt;0,($G78*AS78*$F$19),"0")</f>
        <v>0</v>
      </c>
      <c r="BI78" s="104" t="str">
        <f>IF(AT78&gt;0,($G78*AT78*$F$20),"0")</f>
        <v>0</v>
      </c>
      <c r="BJ78" s="104" t="str">
        <f>IF(AU78&gt;0,($G78*AU78*$F$21),"0")</f>
        <v>0</v>
      </c>
      <c r="BK78" s="104" t="str">
        <f>IF(AV78&gt;0,($G78*AV78*$F$22),"0")</f>
        <v>0</v>
      </c>
      <c r="BL78" s="104" t="str">
        <f>IF(AW78&gt;0,($G78*AW78*$F$23),"0")</f>
        <v>0</v>
      </c>
      <c r="BM78" s="104" t="str">
        <f>IF(AX78&gt;0,($G78*AX78*$F$24),"0")</f>
        <v>0</v>
      </c>
      <c r="BN78" s="104" t="str">
        <f>IF(AY78&gt;0,($G78*AY78*$F$25),"0")</f>
        <v>0</v>
      </c>
      <c r="BO78" s="104" t="str">
        <f>IF(AZ78&gt;0,($G78*AZ78*$F$26),"0")</f>
        <v>0</v>
      </c>
      <c r="BP78" s="104" t="str">
        <f>IF(BA78&gt;0,($G78*BA78*$F$27),"0")</f>
        <v>0</v>
      </c>
      <c r="BQ78" s="104" t="str">
        <f>IF(BB78&gt;0,($G78*BB78*$F$28),"0")</f>
        <v>0</v>
      </c>
    </row>
    <row r="79" spans="1:69" ht="41.25" customHeight="1" thickBot="1" x14ac:dyDescent="0.35">
      <c r="A79" s="30"/>
      <c r="B79" s="75" t="s">
        <v>65</v>
      </c>
      <c r="C79" s="126">
        <v>0.83333333333333337</v>
      </c>
      <c r="D79" s="126" t="s">
        <v>339</v>
      </c>
      <c r="E79" s="126" t="s">
        <v>366</v>
      </c>
      <c r="F79" s="76"/>
      <c r="G79" s="76"/>
      <c r="H79" s="105"/>
      <c r="I79" s="13"/>
      <c r="K79" s="62"/>
      <c r="L79" s="62"/>
      <c r="M79" s="62"/>
      <c r="N79" s="62"/>
      <c r="O79" s="15"/>
      <c r="P79" s="15"/>
      <c r="Q79" s="62"/>
      <c r="R79" s="62"/>
      <c r="S79" s="62"/>
      <c r="T79" s="62"/>
      <c r="U79" s="62"/>
      <c r="V79" s="15"/>
      <c r="W79" s="15"/>
      <c r="X79" s="62"/>
      <c r="Y79" s="62"/>
      <c r="Z79" s="62"/>
      <c r="AA79" s="62"/>
      <c r="AB79" s="62"/>
      <c r="AC79" s="15"/>
      <c r="AD79" s="15"/>
      <c r="AE79" s="62"/>
      <c r="AF79" s="62"/>
      <c r="AG79" s="62"/>
      <c r="AH79" s="62"/>
      <c r="AI79" s="62"/>
      <c r="AJ79" s="15"/>
      <c r="AK79" s="15"/>
      <c r="AL79" s="62"/>
      <c r="AM79" s="102"/>
      <c r="AN79" s="104">
        <f>COUNTIF($K79:$AL79,"a")</f>
        <v>0</v>
      </c>
      <c r="AO79" s="104">
        <f>COUNTIF($K79:$AL79,"b")</f>
        <v>0</v>
      </c>
      <c r="AP79" s="104">
        <f>COUNTIF($K79:$AL79,"c")</f>
        <v>0</v>
      </c>
      <c r="AQ79" s="104">
        <f>COUNTIF($K79:$AL79,"d")</f>
        <v>0</v>
      </c>
      <c r="AR79" s="104">
        <f>COUNTIF($K79:$AL79,"e")</f>
        <v>0</v>
      </c>
      <c r="AS79" s="104">
        <f>COUNTIF($K79:$AL79,"f")</f>
        <v>0</v>
      </c>
      <c r="AT79" s="104">
        <f>COUNTIF($K79:$AL79,"g")</f>
        <v>0</v>
      </c>
      <c r="AU79" s="104">
        <f>COUNTIF($K79:$AL79,"h")</f>
        <v>0</v>
      </c>
      <c r="AV79" s="104">
        <f>COUNTIF($K79:$AL79,"i")</f>
        <v>0</v>
      </c>
      <c r="AW79" s="104">
        <f>COUNTIF($K79:$AL79,"j")</f>
        <v>0</v>
      </c>
      <c r="AX79" s="104">
        <f>COUNTIF($K79:$AL79,"k")</f>
        <v>0</v>
      </c>
      <c r="AY79" s="104">
        <f>COUNTIF($K79:$AL79,"l")</f>
        <v>0</v>
      </c>
      <c r="AZ79" s="104">
        <f>COUNTIF($K79:$AL79,"m")</f>
        <v>0</v>
      </c>
      <c r="BA79" s="104">
        <f>COUNTIF($K79:$AL79,"n")</f>
        <v>0</v>
      </c>
      <c r="BB79" s="104">
        <f>COUNTIF($K79:$AL79,"o")</f>
        <v>0</v>
      </c>
      <c r="BC79" s="104" t="str">
        <f t="shared" si="112"/>
        <v>0</v>
      </c>
      <c r="BD79" s="104" t="str">
        <f t="shared" si="113"/>
        <v>0</v>
      </c>
      <c r="BE79" s="104" t="str">
        <f t="shared" si="114"/>
        <v>0</v>
      </c>
      <c r="BF79" s="104" t="str">
        <f t="shared" si="115"/>
        <v>0</v>
      </c>
      <c r="BG79" s="104" t="str">
        <f t="shared" si="116"/>
        <v>0</v>
      </c>
      <c r="BH79" s="104" t="str">
        <f t="shared" si="117"/>
        <v>0</v>
      </c>
      <c r="BI79" s="104" t="str">
        <f t="shared" si="118"/>
        <v>0</v>
      </c>
      <c r="BJ79" s="104" t="str">
        <f t="shared" si="119"/>
        <v>0</v>
      </c>
      <c r="BK79" s="104" t="str">
        <f t="shared" si="120"/>
        <v>0</v>
      </c>
      <c r="BL79" s="104" t="str">
        <f t="shared" si="121"/>
        <v>0</v>
      </c>
      <c r="BM79" s="104" t="str">
        <f t="shared" si="122"/>
        <v>0</v>
      </c>
      <c r="BN79" s="104" t="str">
        <f t="shared" si="123"/>
        <v>0</v>
      </c>
      <c r="BO79" s="104" t="str">
        <f t="shared" si="124"/>
        <v>0</v>
      </c>
      <c r="BP79" s="104" t="str">
        <f t="shared" si="125"/>
        <v>0</v>
      </c>
      <c r="BQ79" s="104" t="str">
        <f t="shared" si="126"/>
        <v>0</v>
      </c>
    </row>
    <row r="80" spans="1:69" ht="21" customHeight="1" thickBot="1" x14ac:dyDescent="0.35">
      <c r="A80" s="30"/>
      <c r="B80" s="77" t="s">
        <v>66</v>
      </c>
      <c r="C80" s="78">
        <v>0.8534722222222223</v>
      </c>
      <c r="D80" s="78" t="s">
        <v>340</v>
      </c>
      <c r="E80" s="78" t="s">
        <v>266</v>
      </c>
      <c r="F80" s="81">
        <v>199</v>
      </c>
      <c r="G80" s="81">
        <f>$F80*'Campaign Total'!$F$39</f>
        <v>169.15</v>
      </c>
      <c r="H80" s="105">
        <f t="shared" ref="H80" si="161">SUM(AN80:BB80)</f>
        <v>0</v>
      </c>
      <c r="I80" s="13">
        <f t="shared" ref="I80" si="162">SUM(BC80:BQ80)</f>
        <v>0</v>
      </c>
      <c r="K80" s="62"/>
      <c r="L80" s="62"/>
      <c r="M80" s="62"/>
      <c r="N80" s="62"/>
      <c r="O80" s="71"/>
      <c r="P80" s="71"/>
      <c r="Q80" s="62"/>
      <c r="R80" s="62"/>
      <c r="S80" s="62"/>
      <c r="T80" s="62"/>
      <c r="U80" s="62"/>
      <c r="V80" s="71"/>
      <c r="W80" s="71"/>
      <c r="X80" s="62"/>
      <c r="Y80" s="62"/>
      <c r="Z80" s="62"/>
      <c r="AA80" s="62"/>
      <c r="AB80" s="62"/>
      <c r="AC80" s="71"/>
      <c r="AD80" s="71"/>
      <c r="AE80" s="62"/>
      <c r="AF80" s="62"/>
      <c r="AG80" s="62"/>
      <c r="AH80" s="62"/>
      <c r="AI80" s="62"/>
      <c r="AJ80" s="71"/>
      <c r="AK80" s="71"/>
      <c r="AL80" s="62"/>
      <c r="AM80" s="102"/>
      <c r="AN80" s="104">
        <f>COUNTIF($K80:$AL80,"a")</f>
        <v>0</v>
      </c>
      <c r="AO80" s="104">
        <f>COUNTIF($K80:$AL80,"b")</f>
        <v>0</v>
      </c>
      <c r="AP80" s="104">
        <f>COUNTIF($K80:$AL80,"c")</f>
        <v>0</v>
      </c>
      <c r="AQ80" s="104">
        <f>COUNTIF($K80:$AL80,"d")</f>
        <v>0</v>
      </c>
      <c r="AR80" s="104">
        <f>COUNTIF($K80:$AL80,"e")</f>
        <v>0</v>
      </c>
      <c r="AS80" s="104">
        <f>COUNTIF($K80:$AL80,"f")</f>
        <v>0</v>
      </c>
      <c r="AT80" s="104">
        <f>COUNTIF($K80:$AL80,"g")</f>
        <v>0</v>
      </c>
      <c r="AU80" s="104">
        <f>COUNTIF($K80:$AL80,"h")</f>
        <v>0</v>
      </c>
      <c r="AV80" s="104">
        <f>COUNTIF($K80:$AL80,"i")</f>
        <v>0</v>
      </c>
      <c r="AW80" s="104">
        <f>COUNTIF($K80:$AL80,"j")</f>
        <v>0</v>
      </c>
      <c r="AX80" s="104">
        <f>COUNTIF($K80:$AL80,"k")</f>
        <v>0</v>
      </c>
      <c r="AY80" s="104">
        <f>COUNTIF($K80:$AL80,"l")</f>
        <v>0</v>
      </c>
      <c r="AZ80" s="104">
        <f>COUNTIF($K80:$AL80,"m")</f>
        <v>0</v>
      </c>
      <c r="BA80" s="104">
        <f>COUNTIF($K80:$AL80,"n")</f>
        <v>0</v>
      </c>
      <c r="BB80" s="104">
        <f>COUNTIF($K80:$AL80,"o")</f>
        <v>0</v>
      </c>
      <c r="BC80" s="104" t="str">
        <f t="shared" si="112"/>
        <v>0</v>
      </c>
      <c r="BD80" s="104" t="str">
        <f t="shared" si="113"/>
        <v>0</v>
      </c>
      <c r="BE80" s="104" t="str">
        <f t="shared" si="114"/>
        <v>0</v>
      </c>
      <c r="BF80" s="104" t="str">
        <f t="shared" si="115"/>
        <v>0</v>
      </c>
      <c r="BG80" s="104" t="str">
        <f t="shared" si="116"/>
        <v>0</v>
      </c>
      <c r="BH80" s="104" t="str">
        <f t="shared" si="117"/>
        <v>0</v>
      </c>
      <c r="BI80" s="104" t="str">
        <f t="shared" si="118"/>
        <v>0</v>
      </c>
      <c r="BJ80" s="104" t="str">
        <f t="shared" si="119"/>
        <v>0</v>
      </c>
      <c r="BK80" s="104" t="str">
        <f t="shared" si="120"/>
        <v>0</v>
      </c>
      <c r="BL80" s="104" t="str">
        <f t="shared" si="121"/>
        <v>0</v>
      </c>
      <c r="BM80" s="104" t="str">
        <f t="shared" si="122"/>
        <v>0</v>
      </c>
      <c r="BN80" s="104" t="str">
        <f t="shared" si="123"/>
        <v>0</v>
      </c>
      <c r="BO80" s="104" t="str">
        <f t="shared" si="124"/>
        <v>0</v>
      </c>
      <c r="BP80" s="104" t="str">
        <f t="shared" si="125"/>
        <v>0</v>
      </c>
      <c r="BQ80" s="104" t="str">
        <f t="shared" si="126"/>
        <v>0</v>
      </c>
    </row>
    <row r="81" spans="1:69" ht="36" customHeight="1" thickBot="1" x14ac:dyDescent="0.35">
      <c r="A81" s="29"/>
      <c r="B81" s="75" t="s">
        <v>65</v>
      </c>
      <c r="C81" s="126">
        <v>0.85416666666666663</v>
      </c>
      <c r="D81" s="126" t="s">
        <v>339</v>
      </c>
      <c r="E81" s="131" t="s">
        <v>333</v>
      </c>
      <c r="F81" s="132"/>
      <c r="G81" s="76"/>
      <c r="H81" s="105"/>
      <c r="I81" s="13"/>
      <c r="K81" s="62"/>
      <c r="L81" s="62"/>
      <c r="M81" s="62"/>
      <c r="N81" s="62"/>
      <c r="O81" s="15"/>
      <c r="P81" s="15"/>
      <c r="Q81" s="62"/>
      <c r="R81" s="62"/>
      <c r="S81" s="62"/>
      <c r="T81" s="62"/>
      <c r="U81" s="62"/>
      <c r="V81" s="15"/>
      <c r="W81" s="15"/>
      <c r="X81" s="62"/>
      <c r="Y81" s="62"/>
      <c r="Z81" s="62"/>
      <c r="AA81" s="62"/>
      <c r="AB81" s="62"/>
      <c r="AC81" s="15"/>
      <c r="AD81" s="15"/>
      <c r="AE81" s="62"/>
      <c r="AF81" s="62"/>
      <c r="AG81" s="62"/>
      <c r="AH81" s="62"/>
      <c r="AI81" s="62"/>
      <c r="AJ81" s="15"/>
      <c r="AK81" s="15"/>
      <c r="AL81" s="62"/>
      <c r="AM81" s="102"/>
      <c r="AN81" s="104">
        <f>COUNTIF($K81:$AL81,"a")</f>
        <v>0</v>
      </c>
      <c r="AO81" s="104">
        <f>COUNTIF($K81:$AL81,"b")</f>
        <v>0</v>
      </c>
      <c r="AP81" s="104">
        <f>COUNTIF($K81:$AL81,"c")</f>
        <v>0</v>
      </c>
      <c r="AQ81" s="104">
        <f>COUNTIF($K81:$AL81,"d")</f>
        <v>0</v>
      </c>
      <c r="AR81" s="104">
        <f>COUNTIF($K81:$AL81,"e")</f>
        <v>0</v>
      </c>
      <c r="AS81" s="104">
        <f>COUNTIF($K81:$AL81,"f")</f>
        <v>0</v>
      </c>
      <c r="AT81" s="104">
        <f>COUNTIF($K81:$AL81,"g")</f>
        <v>0</v>
      </c>
      <c r="AU81" s="104">
        <f>COUNTIF($K81:$AL81,"h")</f>
        <v>0</v>
      </c>
      <c r="AV81" s="104">
        <f>COUNTIF($K81:$AL81,"i")</f>
        <v>0</v>
      </c>
      <c r="AW81" s="104">
        <f>COUNTIF($K81:$AL81,"j")</f>
        <v>0</v>
      </c>
      <c r="AX81" s="104">
        <f>COUNTIF($K81:$AL81,"k")</f>
        <v>0</v>
      </c>
      <c r="AY81" s="104">
        <f>COUNTIF($K81:$AL81,"l")</f>
        <v>0</v>
      </c>
      <c r="AZ81" s="104">
        <f>COUNTIF($K81:$AL81,"m")</f>
        <v>0</v>
      </c>
      <c r="BA81" s="104">
        <f>COUNTIF($K81:$AL81,"n")</f>
        <v>0</v>
      </c>
      <c r="BB81" s="104">
        <f>COUNTIF($K81:$AL81,"o")</f>
        <v>0</v>
      </c>
      <c r="BC81" s="104" t="str">
        <f t="shared" si="112"/>
        <v>0</v>
      </c>
      <c r="BD81" s="104" t="str">
        <f t="shared" si="113"/>
        <v>0</v>
      </c>
      <c r="BE81" s="104" t="str">
        <f t="shared" si="114"/>
        <v>0</v>
      </c>
      <c r="BF81" s="104" t="str">
        <f t="shared" si="115"/>
        <v>0</v>
      </c>
      <c r="BG81" s="104" t="str">
        <f t="shared" si="116"/>
        <v>0</v>
      </c>
      <c r="BH81" s="104" t="str">
        <f t="shared" si="117"/>
        <v>0</v>
      </c>
      <c r="BI81" s="104" t="str">
        <f t="shared" si="118"/>
        <v>0</v>
      </c>
      <c r="BJ81" s="104" t="str">
        <f t="shared" si="119"/>
        <v>0</v>
      </c>
      <c r="BK81" s="104" t="str">
        <f t="shared" si="120"/>
        <v>0</v>
      </c>
      <c r="BL81" s="104" t="str">
        <f t="shared" si="121"/>
        <v>0</v>
      </c>
      <c r="BM81" s="104" t="str">
        <f t="shared" si="122"/>
        <v>0</v>
      </c>
      <c r="BN81" s="104" t="str">
        <f t="shared" si="123"/>
        <v>0</v>
      </c>
      <c r="BO81" s="104" t="str">
        <f t="shared" si="124"/>
        <v>0</v>
      </c>
      <c r="BP81" s="104" t="str">
        <f t="shared" si="125"/>
        <v>0</v>
      </c>
      <c r="BQ81" s="104" t="str">
        <f t="shared" si="126"/>
        <v>0</v>
      </c>
    </row>
    <row r="82" spans="1:69" ht="21" customHeight="1" thickBot="1" x14ac:dyDescent="0.35">
      <c r="A82" s="30"/>
      <c r="B82" s="77" t="s">
        <v>66</v>
      </c>
      <c r="C82" s="78">
        <v>0.87430555555555556</v>
      </c>
      <c r="D82" s="78" t="s">
        <v>340</v>
      </c>
      <c r="E82" s="78" t="s">
        <v>267</v>
      </c>
      <c r="F82" s="81">
        <v>237</v>
      </c>
      <c r="G82" s="81">
        <f>$F82*'Campaign Total'!$F$39</f>
        <v>201.45</v>
      </c>
      <c r="H82" s="105">
        <f t="shared" si="25"/>
        <v>0</v>
      </c>
      <c r="I82" s="13">
        <f t="shared" si="26"/>
        <v>0</v>
      </c>
      <c r="K82" s="62"/>
      <c r="L82" s="62"/>
      <c r="M82" s="62"/>
      <c r="N82" s="62"/>
      <c r="O82" s="71"/>
      <c r="P82" s="71"/>
      <c r="Q82" s="62"/>
      <c r="R82" s="62"/>
      <c r="S82" s="62"/>
      <c r="T82" s="62"/>
      <c r="U82" s="62"/>
      <c r="V82" s="71"/>
      <c r="W82" s="71"/>
      <c r="X82" s="62"/>
      <c r="Y82" s="62"/>
      <c r="Z82" s="62"/>
      <c r="AA82" s="62"/>
      <c r="AB82" s="62"/>
      <c r="AC82" s="71"/>
      <c r="AD82" s="71"/>
      <c r="AE82" s="62"/>
      <c r="AF82" s="62"/>
      <c r="AG82" s="62"/>
      <c r="AH82" s="62"/>
      <c r="AI82" s="62"/>
      <c r="AJ82" s="71"/>
      <c r="AK82" s="71"/>
      <c r="AL82" s="62"/>
      <c r="AM82" s="102"/>
      <c r="AN82" s="104">
        <f>COUNTIF($K82:$AL82,"a")</f>
        <v>0</v>
      </c>
      <c r="AO82" s="104">
        <f>COUNTIF($K82:$AL82,"b")</f>
        <v>0</v>
      </c>
      <c r="AP82" s="104">
        <f>COUNTIF($K82:$AL82,"c")</f>
        <v>0</v>
      </c>
      <c r="AQ82" s="104">
        <f>COUNTIF($K82:$AL82,"d")</f>
        <v>0</v>
      </c>
      <c r="AR82" s="104">
        <f>COUNTIF($K82:$AL82,"e")</f>
        <v>0</v>
      </c>
      <c r="AS82" s="104">
        <f>COUNTIF($K82:$AL82,"f")</f>
        <v>0</v>
      </c>
      <c r="AT82" s="104">
        <f>COUNTIF($K82:$AL82,"g")</f>
        <v>0</v>
      </c>
      <c r="AU82" s="104">
        <f>COUNTIF($K82:$AL82,"h")</f>
        <v>0</v>
      </c>
      <c r="AV82" s="104">
        <f>COUNTIF($K82:$AL82,"i")</f>
        <v>0</v>
      </c>
      <c r="AW82" s="104">
        <f>COUNTIF($K82:$AL82,"j")</f>
        <v>0</v>
      </c>
      <c r="AX82" s="104">
        <f>COUNTIF($K82:$AL82,"k")</f>
        <v>0</v>
      </c>
      <c r="AY82" s="104">
        <f>COUNTIF($K82:$AL82,"l")</f>
        <v>0</v>
      </c>
      <c r="AZ82" s="104">
        <f>COUNTIF($K82:$AL82,"m")</f>
        <v>0</v>
      </c>
      <c r="BA82" s="104">
        <f>COUNTIF($K82:$AL82,"n")</f>
        <v>0</v>
      </c>
      <c r="BB82" s="104">
        <f>COUNTIF($K82:$AL82,"o")</f>
        <v>0</v>
      </c>
      <c r="BC82" s="104" t="str">
        <f t="shared" si="112"/>
        <v>0</v>
      </c>
      <c r="BD82" s="104" t="str">
        <f t="shared" si="113"/>
        <v>0</v>
      </c>
      <c r="BE82" s="104" t="str">
        <f t="shared" si="114"/>
        <v>0</v>
      </c>
      <c r="BF82" s="104" t="str">
        <f t="shared" si="115"/>
        <v>0</v>
      </c>
      <c r="BG82" s="104" t="str">
        <f t="shared" si="116"/>
        <v>0</v>
      </c>
      <c r="BH82" s="104" t="str">
        <f t="shared" si="117"/>
        <v>0</v>
      </c>
      <c r="BI82" s="104" t="str">
        <f t="shared" si="118"/>
        <v>0</v>
      </c>
      <c r="BJ82" s="104" t="str">
        <f t="shared" si="119"/>
        <v>0</v>
      </c>
      <c r="BK82" s="104" t="str">
        <f t="shared" si="120"/>
        <v>0</v>
      </c>
      <c r="BL82" s="104" t="str">
        <f t="shared" si="121"/>
        <v>0</v>
      </c>
      <c r="BM82" s="104" t="str">
        <f t="shared" si="122"/>
        <v>0</v>
      </c>
      <c r="BN82" s="104" t="str">
        <f t="shared" si="123"/>
        <v>0</v>
      </c>
      <c r="BO82" s="104" t="str">
        <f t="shared" si="124"/>
        <v>0</v>
      </c>
      <c r="BP82" s="104" t="str">
        <f t="shared" si="125"/>
        <v>0</v>
      </c>
      <c r="BQ82" s="104" t="str">
        <f t="shared" si="126"/>
        <v>0</v>
      </c>
    </row>
    <row r="83" spans="1:69" ht="21" customHeight="1" thickBot="1" x14ac:dyDescent="0.35">
      <c r="A83" s="29"/>
      <c r="B83" s="75" t="s">
        <v>65</v>
      </c>
      <c r="C83" s="126">
        <v>0.875</v>
      </c>
      <c r="D83" s="126" t="s">
        <v>379</v>
      </c>
      <c r="E83" s="161" t="s">
        <v>347</v>
      </c>
      <c r="F83" s="76"/>
      <c r="G83" s="76"/>
      <c r="H83" s="105"/>
      <c r="I83" s="13"/>
      <c r="K83" s="62"/>
      <c r="L83" s="62"/>
      <c r="M83" s="62"/>
      <c r="N83" s="62"/>
      <c r="O83" s="15"/>
      <c r="P83" s="15"/>
      <c r="Q83" s="62"/>
      <c r="R83" s="62"/>
      <c r="S83" s="62"/>
      <c r="T83" s="62"/>
      <c r="U83" s="62"/>
      <c r="V83" s="15"/>
      <c r="W83" s="15"/>
      <c r="X83" s="62"/>
      <c r="Y83" s="62"/>
      <c r="Z83" s="62"/>
      <c r="AA83" s="62"/>
      <c r="AB83" s="62"/>
      <c r="AC83" s="15"/>
      <c r="AD83" s="15"/>
      <c r="AE83" s="62"/>
      <c r="AF83" s="62"/>
      <c r="AG83" s="62"/>
      <c r="AH83" s="62"/>
      <c r="AI83" s="62"/>
      <c r="AJ83" s="15"/>
      <c r="AK83" s="15"/>
      <c r="AL83" s="62"/>
      <c r="AM83" s="102"/>
      <c r="AN83" s="104">
        <f>COUNTIF($K83:$AL83,"a")</f>
        <v>0</v>
      </c>
      <c r="AO83" s="104">
        <f>COUNTIF($K83:$AL83,"b")</f>
        <v>0</v>
      </c>
      <c r="AP83" s="104">
        <f>COUNTIF($K83:$AL83,"c")</f>
        <v>0</v>
      </c>
      <c r="AQ83" s="104">
        <f>COUNTIF($K83:$AL83,"d")</f>
        <v>0</v>
      </c>
      <c r="AR83" s="104">
        <f>COUNTIF($K83:$AL83,"e")</f>
        <v>0</v>
      </c>
      <c r="AS83" s="104">
        <f>COUNTIF($K83:$AL83,"f")</f>
        <v>0</v>
      </c>
      <c r="AT83" s="104">
        <f>COUNTIF($K83:$AL83,"g")</f>
        <v>0</v>
      </c>
      <c r="AU83" s="104">
        <f>COUNTIF($K83:$AL83,"h")</f>
        <v>0</v>
      </c>
      <c r="AV83" s="104">
        <f>COUNTIF($K83:$AL83,"i")</f>
        <v>0</v>
      </c>
      <c r="AW83" s="104">
        <f>COUNTIF($K83:$AL83,"j")</f>
        <v>0</v>
      </c>
      <c r="AX83" s="104">
        <f>COUNTIF($K83:$AL83,"k")</f>
        <v>0</v>
      </c>
      <c r="AY83" s="104">
        <f>COUNTIF($K83:$AL83,"l")</f>
        <v>0</v>
      </c>
      <c r="AZ83" s="104">
        <f>COUNTIF($K83:$AL83,"m")</f>
        <v>0</v>
      </c>
      <c r="BA83" s="104">
        <f>COUNTIF($K83:$AL83,"n")</f>
        <v>0</v>
      </c>
      <c r="BB83" s="104">
        <f>COUNTIF($K83:$AL83,"o")</f>
        <v>0</v>
      </c>
      <c r="BC83" s="104" t="str">
        <f t="shared" si="112"/>
        <v>0</v>
      </c>
      <c r="BD83" s="104" t="str">
        <f t="shared" si="113"/>
        <v>0</v>
      </c>
      <c r="BE83" s="104" t="str">
        <f t="shared" si="114"/>
        <v>0</v>
      </c>
      <c r="BF83" s="104" t="str">
        <f t="shared" si="115"/>
        <v>0</v>
      </c>
      <c r="BG83" s="104" t="str">
        <f t="shared" si="116"/>
        <v>0</v>
      </c>
      <c r="BH83" s="104" t="str">
        <f t="shared" si="117"/>
        <v>0</v>
      </c>
      <c r="BI83" s="104" t="str">
        <f t="shared" si="118"/>
        <v>0</v>
      </c>
      <c r="BJ83" s="104" t="str">
        <f t="shared" si="119"/>
        <v>0</v>
      </c>
      <c r="BK83" s="104" t="str">
        <f t="shared" si="120"/>
        <v>0</v>
      </c>
      <c r="BL83" s="104" t="str">
        <f t="shared" si="121"/>
        <v>0</v>
      </c>
      <c r="BM83" s="104" t="str">
        <f t="shared" si="122"/>
        <v>0</v>
      </c>
      <c r="BN83" s="104" t="str">
        <f t="shared" si="123"/>
        <v>0</v>
      </c>
      <c r="BO83" s="104" t="str">
        <f t="shared" si="124"/>
        <v>0</v>
      </c>
      <c r="BP83" s="104" t="str">
        <f t="shared" si="125"/>
        <v>0</v>
      </c>
      <c r="BQ83" s="104" t="str">
        <f t="shared" si="126"/>
        <v>0</v>
      </c>
    </row>
    <row r="84" spans="1:69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Total'!$F$39</f>
        <v>212.5</v>
      </c>
      <c r="H84" s="105">
        <f t="shared" si="25"/>
        <v>0</v>
      </c>
      <c r="I84" s="13">
        <f t="shared" si="26"/>
        <v>0</v>
      </c>
      <c r="K84" s="62"/>
      <c r="L84" s="62"/>
      <c r="M84" s="62"/>
      <c r="N84" s="62"/>
      <c r="O84" s="71"/>
      <c r="P84" s="71"/>
      <c r="Q84" s="62"/>
      <c r="R84" s="62"/>
      <c r="S84" s="62"/>
      <c r="T84" s="62"/>
      <c r="U84" s="62"/>
      <c r="V84" s="71"/>
      <c r="W84" s="71"/>
      <c r="X84" s="62"/>
      <c r="Y84" s="62"/>
      <c r="Z84" s="62"/>
      <c r="AA84" s="62"/>
      <c r="AB84" s="62"/>
      <c r="AC84" s="71"/>
      <c r="AD84" s="71"/>
      <c r="AE84" s="62"/>
      <c r="AF84" s="62"/>
      <c r="AG84" s="62"/>
      <c r="AH84" s="62"/>
      <c r="AI84" s="62"/>
      <c r="AJ84" s="71"/>
      <c r="AK84" s="71"/>
      <c r="AL84" s="62"/>
      <c r="AM84" s="102"/>
      <c r="AN84" s="104">
        <f>COUNTIF($K84:$AL84,"a")</f>
        <v>0</v>
      </c>
      <c r="AO84" s="104">
        <f>COUNTIF($K84:$AL84,"b")</f>
        <v>0</v>
      </c>
      <c r="AP84" s="104">
        <f>COUNTIF($K84:$AL84,"c")</f>
        <v>0</v>
      </c>
      <c r="AQ84" s="104">
        <f>COUNTIF($K84:$AL84,"d")</f>
        <v>0</v>
      </c>
      <c r="AR84" s="104">
        <f>COUNTIF($K84:$AL84,"e")</f>
        <v>0</v>
      </c>
      <c r="AS84" s="104">
        <f>COUNTIF($K84:$AL84,"f")</f>
        <v>0</v>
      </c>
      <c r="AT84" s="104">
        <f>COUNTIF($K84:$AL84,"g")</f>
        <v>0</v>
      </c>
      <c r="AU84" s="104">
        <f>COUNTIF($K84:$AL84,"h")</f>
        <v>0</v>
      </c>
      <c r="AV84" s="104">
        <f>COUNTIF($K84:$AL84,"i")</f>
        <v>0</v>
      </c>
      <c r="AW84" s="104">
        <f>COUNTIF($K84:$AL84,"j")</f>
        <v>0</v>
      </c>
      <c r="AX84" s="104">
        <f>COUNTIF($K84:$AL84,"k")</f>
        <v>0</v>
      </c>
      <c r="AY84" s="104">
        <f>COUNTIF($K84:$AL84,"l")</f>
        <v>0</v>
      </c>
      <c r="AZ84" s="104">
        <f>COUNTIF($K84:$AL84,"m")</f>
        <v>0</v>
      </c>
      <c r="BA84" s="104">
        <f>COUNTIF($K84:$AL84,"n")</f>
        <v>0</v>
      </c>
      <c r="BB84" s="104">
        <f>COUNTIF($K84:$AL84,"o")</f>
        <v>0</v>
      </c>
      <c r="BC84" s="104" t="str">
        <f t="shared" ref="BC84:BC96" si="163">IF(AN84&gt;0,($G84*AN84*$F$14),"0")</f>
        <v>0</v>
      </c>
      <c r="BD84" s="104" t="str">
        <f t="shared" ref="BD84:BD96" si="164">IF(AO84&gt;0,($G84*AO84*$F$15),"0")</f>
        <v>0</v>
      </c>
      <c r="BE84" s="104" t="str">
        <f t="shared" ref="BE84:BE96" si="165">IF(AP84&gt;0,($G84*AP84*$F$16),"0")</f>
        <v>0</v>
      </c>
      <c r="BF84" s="104" t="str">
        <f t="shared" ref="BF84:BF96" si="166">IF(AQ84&gt;0,($G84*AQ84*$F$17),"0")</f>
        <v>0</v>
      </c>
      <c r="BG84" s="104" t="str">
        <f t="shared" ref="BG84:BG96" si="167">IF(AR84&gt;0,($G84*AR84*$F$18),"0")</f>
        <v>0</v>
      </c>
      <c r="BH84" s="104" t="str">
        <f t="shared" ref="BH84:BH96" si="168">IF(AS84&gt;0,($G84*AS84*$F$19),"0")</f>
        <v>0</v>
      </c>
      <c r="BI84" s="104" t="str">
        <f t="shared" ref="BI84:BI96" si="169">IF(AT84&gt;0,($G84*AT84*$F$20),"0")</f>
        <v>0</v>
      </c>
      <c r="BJ84" s="104" t="str">
        <f t="shared" ref="BJ84:BJ96" si="170">IF(AU84&gt;0,($G84*AU84*$F$21),"0")</f>
        <v>0</v>
      </c>
      <c r="BK84" s="104" t="str">
        <f t="shared" ref="BK84:BK96" si="171">IF(AV84&gt;0,($G84*AV84*$F$22),"0")</f>
        <v>0</v>
      </c>
      <c r="BL84" s="104" t="str">
        <f t="shared" ref="BL84:BL96" si="172">IF(AW84&gt;0,($G84*AW84*$F$23),"0")</f>
        <v>0</v>
      </c>
      <c r="BM84" s="104" t="str">
        <f t="shared" ref="BM84:BM96" si="173">IF(AX84&gt;0,($G84*AX84*$F$24),"0")</f>
        <v>0</v>
      </c>
      <c r="BN84" s="104" t="str">
        <f t="shared" ref="BN84:BN96" si="174">IF(AY84&gt;0,($G84*AY84*$F$25),"0")</f>
        <v>0</v>
      </c>
      <c r="BO84" s="104" t="str">
        <f t="shared" ref="BO84:BO96" si="175">IF(AZ84&gt;0,($G84*AZ84*$F$26),"0")</f>
        <v>0</v>
      </c>
      <c r="BP84" s="104" t="str">
        <f t="shared" ref="BP84:BP96" si="176">IF(BA84&gt;0,($G84*BA84*$F$27),"0")</f>
        <v>0</v>
      </c>
      <c r="BQ84" s="104" t="str">
        <f t="shared" ref="BQ84:BQ96" si="177">IF(BB84&gt;0,($G84*BB84*$F$28),"0")</f>
        <v>0</v>
      </c>
    </row>
    <row r="85" spans="1:69" ht="21" customHeight="1" thickBot="1" x14ac:dyDescent="0.35">
      <c r="A85" s="30"/>
      <c r="B85" s="75" t="s">
        <v>65</v>
      </c>
      <c r="C85" s="126">
        <v>0.89583333333333337</v>
      </c>
      <c r="D85" s="164" t="s">
        <v>369</v>
      </c>
      <c r="E85" s="164" t="s">
        <v>365</v>
      </c>
      <c r="F85" s="76"/>
      <c r="G85" s="76"/>
      <c r="H85" s="105"/>
      <c r="I85" s="13"/>
      <c r="K85" s="62"/>
      <c r="L85" s="62"/>
      <c r="M85" s="62"/>
      <c r="N85" s="62"/>
      <c r="O85" s="15"/>
      <c r="P85" s="15"/>
      <c r="Q85" s="62"/>
      <c r="R85" s="62"/>
      <c r="S85" s="62"/>
      <c r="T85" s="62"/>
      <c r="U85" s="62"/>
      <c r="V85" s="15"/>
      <c r="W85" s="15"/>
      <c r="X85" s="62"/>
      <c r="Y85" s="62"/>
      <c r="Z85" s="62"/>
      <c r="AA85" s="62"/>
      <c r="AB85" s="62"/>
      <c r="AC85" s="15"/>
      <c r="AD85" s="15"/>
      <c r="AE85" s="62"/>
      <c r="AF85" s="62"/>
      <c r="AG85" s="62"/>
      <c r="AH85" s="62"/>
      <c r="AI85" s="62"/>
      <c r="AJ85" s="15"/>
      <c r="AK85" s="15"/>
      <c r="AL85" s="62"/>
      <c r="AM85" s="102"/>
      <c r="AN85" s="104">
        <f>COUNTIF($K85:$AL85,"a")</f>
        <v>0</v>
      </c>
      <c r="AO85" s="104">
        <f>COUNTIF($K85:$AL85,"b")</f>
        <v>0</v>
      </c>
      <c r="AP85" s="104">
        <f>COUNTIF($K85:$AL85,"c")</f>
        <v>0</v>
      </c>
      <c r="AQ85" s="104">
        <f>COUNTIF($K85:$AL85,"d")</f>
        <v>0</v>
      </c>
      <c r="AR85" s="104">
        <f>COUNTIF($K85:$AL85,"e")</f>
        <v>0</v>
      </c>
      <c r="AS85" s="104">
        <f>COUNTIF($K85:$AL85,"f")</f>
        <v>0</v>
      </c>
      <c r="AT85" s="104">
        <f>COUNTIF($K85:$AL85,"g")</f>
        <v>0</v>
      </c>
      <c r="AU85" s="104">
        <f>COUNTIF($K85:$AL85,"h")</f>
        <v>0</v>
      </c>
      <c r="AV85" s="104">
        <f>COUNTIF($K85:$AL85,"i")</f>
        <v>0</v>
      </c>
      <c r="AW85" s="104">
        <f>COUNTIF($K85:$AL85,"j")</f>
        <v>0</v>
      </c>
      <c r="AX85" s="104">
        <f>COUNTIF($K85:$AL85,"k")</f>
        <v>0</v>
      </c>
      <c r="AY85" s="104">
        <f>COUNTIF($K85:$AL85,"l")</f>
        <v>0</v>
      </c>
      <c r="AZ85" s="104">
        <f>COUNTIF($K85:$AL85,"m")</f>
        <v>0</v>
      </c>
      <c r="BA85" s="104">
        <f>COUNTIF($K85:$AL85,"n")</f>
        <v>0</v>
      </c>
      <c r="BB85" s="104">
        <f>COUNTIF($K85:$AL85,"o")</f>
        <v>0</v>
      </c>
      <c r="BC85" s="104" t="str">
        <f t="shared" si="163"/>
        <v>0</v>
      </c>
      <c r="BD85" s="104" t="str">
        <f t="shared" si="164"/>
        <v>0</v>
      </c>
      <c r="BE85" s="104" t="str">
        <f t="shared" si="165"/>
        <v>0</v>
      </c>
      <c r="BF85" s="104" t="str">
        <f t="shared" si="166"/>
        <v>0</v>
      </c>
      <c r="BG85" s="104" t="str">
        <f t="shared" si="167"/>
        <v>0</v>
      </c>
      <c r="BH85" s="104" t="str">
        <f t="shared" si="168"/>
        <v>0</v>
      </c>
      <c r="BI85" s="104" t="str">
        <f t="shared" si="169"/>
        <v>0</v>
      </c>
      <c r="BJ85" s="104" t="str">
        <f t="shared" si="170"/>
        <v>0</v>
      </c>
      <c r="BK85" s="104" t="str">
        <f t="shared" si="171"/>
        <v>0</v>
      </c>
      <c r="BL85" s="104" t="str">
        <f t="shared" si="172"/>
        <v>0</v>
      </c>
      <c r="BM85" s="104" t="str">
        <f t="shared" si="173"/>
        <v>0</v>
      </c>
      <c r="BN85" s="104" t="str">
        <f t="shared" si="174"/>
        <v>0</v>
      </c>
      <c r="BO85" s="104" t="str">
        <f t="shared" si="175"/>
        <v>0</v>
      </c>
      <c r="BP85" s="104" t="str">
        <f t="shared" si="176"/>
        <v>0</v>
      </c>
      <c r="BQ85" s="104" t="str">
        <f t="shared" si="177"/>
        <v>0</v>
      </c>
    </row>
    <row r="86" spans="1:69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Total'!$F$39</f>
        <v>169.15</v>
      </c>
      <c r="H86" s="105">
        <f t="shared" ref="H86:H95" si="178">SUM(AN86:BB86)</f>
        <v>0</v>
      </c>
      <c r="I86" s="13">
        <f t="shared" ref="I86:I95" si="179">SUM(BC86:BQ86)</f>
        <v>0</v>
      </c>
      <c r="K86" s="62"/>
      <c r="L86" s="62"/>
      <c r="M86" s="62"/>
      <c r="N86" s="62"/>
      <c r="O86" s="71"/>
      <c r="P86" s="71"/>
      <c r="Q86" s="62"/>
      <c r="R86" s="62"/>
      <c r="S86" s="62"/>
      <c r="T86" s="62"/>
      <c r="U86" s="62"/>
      <c r="V86" s="71"/>
      <c r="W86" s="71"/>
      <c r="X86" s="62"/>
      <c r="Y86" s="62"/>
      <c r="Z86" s="62"/>
      <c r="AA86" s="62"/>
      <c r="AB86" s="62"/>
      <c r="AC86" s="71"/>
      <c r="AD86" s="71"/>
      <c r="AE86" s="62"/>
      <c r="AF86" s="62"/>
      <c r="AG86" s="62"/>
      <c r="AH86" s="62"/>
      <c r="AI86" s="62"/>
      <c r="AJ86" s="71"/>
      <c r="AK86" s="71"/>
      <c r="AL86" s="62"/>
      <c r="AM86" s="102"/>
      <c r="AN86" s="104">
        <f>COUNTIF($K86:$AL86,"a")</f>
        <v>0</v>
      </c>
      <c r="AO86" s="104">
        <f>COUNTIF($K86:$AL86,"b")</f>
        <v>0</v>
      </c>
      <c r="AP86" s="104">
        <f>COUNTIF($K86:$AL86,"c")</f>
        <v>0</v>
      </c>
      <c r="AQ86" s="104">
        <f>COUNTIF($K86:$AL86,"d")</f>
        <v>0</v>
      </c>
      <c r="AR86" s="104">
        <f>COUNTIF($K86:$AL86,"e")</f>
        <v>0</v>
      </c>
      <c r="AS86" s="104">
        <f>COUNTIF($K86:$AL86,"f")</f>
        <v>0</v>
      </c>
      <c r="AT86" s="104">
        <f>COUNTIF($K86:$AL86,"g")</f>
        <v>0</v>
      </c>
      <c r="AU86" s="104">
        <f>COUNTIF($K86:$AL86,"h")</f>
        <v>0</v>
      </c>
      <c r="AV86" s="104">
        <f>COUNTIF($K86:$AL86,"i")</f>
        <v>0</v>
      </c>
      <c r="AW86" s="104">
        <f>COUNTIF($K86:$AL86,"j")</f>
        <v>0</v>
      </c>
      <c r="AX86" s="104">
        <f>COUNTIF($K86:$AL86,"k")</f>
        <v>0</v>
      </c>
      <c r="AY86" s="104">
        <f>COUNTIF($K86:$AL86,"l")</f>
        <v>0</v>
      </c>
      <c r="AZ86" s="104">
        <f>COUNTIF($K86:$AL86,"m")</f>
        <v>0</v>
      </c>
      <c r="BA86" s="104">
        <f>COUNTIF($K86:$AL86,"n")</f>
        <v>0</v>
      </c>
      <c r="BB86" s="104">
        <f>COUNTIF($K86:$AL86,"o")</f>
        <v>0</v>
      </c>
      <c r="BC86" s="104" t="str">
        <f t="shared" si="163"/>
        <v>0</v>
      </c>
      <c r="BD86" s="104" t="str">
        <f t="shared" si="164"/>
        <v>0</v>
      </c>
      <c r="BE86" s="104" t="str">
        <f t="shared" si="165"/>
        <v>0</v>
      </c>
      <c r="BF86" s="104" t="str">
        <f t="shared" si="166"/>
        <v>0</v>
      </c>
      <c r="BG86" s="104" t="str">
        <f t="shared" si="167"/>
        <v>0</v>
      </c>
      <c r="BH86" s="104" t="str">
        <f t="shared" si="168"/>
        <v>0</v>
      </c>
      <c r="BI86" s="104" t="str">
        <f t="shared" si="169"/>
        <v>0</v>
      </c>
      <c r="BJ86" s="104" t="str">
        <f t="shared" si="170"/>
        <v>0</v>
      </c>
      <c r="BK86" s="104" t="str">
        <f t="shared" si="171"/>
        <v>0</v>
      </c>
      <c r="BL86" s="104" t="str">
        <f t="shared" si="172"/>
        <v>0</v>
      </c>
      <c r="BM86" s="104" t="str">
        <f t="shared" si="173"/>
        <v>0</v>
      </c>
      <c r="BN86" s="104" t="str">
        <f t="shared" si="174"/>
        <v>0</v>
      </c>
      <c r="BO86" s="104" t="str">
        <f t="shared" si="175"/>
        <v>0</v>
      </c>
      <c r="BP86" s="104" t="str">
        <f t="shared" si="176"/>
        <v>0</v>
      </c>
      <c r="BQ86" s="104" t="str">
        <f t="shared" si="177"/>
        <v>0</v>
      </c>
    </row>
    <row r="87" spans="1:69" ht="41.25" customHeight="1" thickBot="1" x14ac:dyDescent="0.35">
      <c r="A87" s="30"/>
      <c r="B87" s="75" t="s">
        <v>65</v>
      </c>
      <c r="C87" s="126">
        <v>0.91666666666666663</v>
      </c>
      <c r="D87" s="170" t="s">
        <v>358</v>
      </c>
      <c r="E87" s="169" t="s">
        <v>380</v>
      </c>
      <c r="F87" s="76"/>
      <c r="G87" s="76"/>
      <c r="H87" s="105"/>
      <c r="I87" s="13"/>
      <c r="K87" s="62"/>
      <c r="L87" s="62"/>
      <c r="M87" s="62"/>
      <c r="N87" s="62"/>
      <c r="O87" s="15"/>
      <c r="P87" s="15"/>
      <c r="Q87" s="62"/>
      <c r="R87" s="62"/>
      <c r="S87" s="62"/>
      <c r="T87" s="62"/>
      <c r="U87" s="62"/>
      <c r="V87" s="15"/>
      <c r="W87" s="15"/>
      <c r="X87" s="62"/>
      <c r="Y87" s="62"/>
      <c r="Z87" s="62"/>
      <c r="AA87" s="62"/>
      <c r="AB87" s="62"/>
      <c r="AC87" s="15"/>
      <c r="AD87" s="15"/>
      <c r="AE87" s="62"/>
      <c r="AF87" s="62"/>
      <c r="AG87" s="62"/>
      <c r="AH87" s="62"/>
      <c r="AI87" s="62"/>
      <c r="AJ87" s="15"/>
      <c r="AK87" s="15"/>
      <c r="AL87" s="62"/>
      <c r="AM87" s="102"/>
      <c r="AN87" s="104">
        <f>COUNTIF($K87:$AL87,"a")</f>
        <v>0</v>
      </c>
      <c r="AO87" s="104">
        <f>COUNTIF($K87:$AL87,"b")</f>
        <v>0</v>
      </c>
      <c r="AP87" s="104">
        <f>COUNTIF($K87:$AL87,"c")</f>
        <v>0</v>
      </c>
      <c r="AQ87" s="104">
        <f>COUNTIF($K87:$AL87,"d")</f>
        <v>0</v>
      </c>
      <c r="AR87" s="104">
        <f>COUNTIF($K87:$AL87,"e")</f>
        <v>0</v>
      </c>
      <c r="AS87" s="104">
        <f>COUNTIF($K87:$AL87,"f")</f>
        <v>0</v>
      </c>
      <c r="AT87" s="104">
        <f>COUNTIF($K87:$AL87,"g")</f>
        <v>0</v>
      </c>
      <c r="AU87" s="104">
        <f>COUNTIF($K87:$AL87,"h")</f>
        <v>0</v>
      </c>
      <c r="AV87" s="104">
        <f>COUNTIF($K87:$AL87,"i")</f>
        <v>0</v>
      </c>
      <c r="AW87" s="104">
        <f>COUNTIF($K87:$AL87,"j")</f>
        <v>0</v>
      </c>
      <c r="AX87" s="104">
        <f>COUNTIF($K87:$AL87,"k")</f>
        <v>0</v>
      </c>
      <c r="AY87" s="104">
        <f>COUNTIF($K87:$AL87,"l")</f>
        <v>0</v>
      </c>
      <c r="AZ87" s="104">
        <f>COUNTIF($K87:$AL87,"m")</f>
        <v>0</v>
      </c>
      <c r="BA87" s="104">
        <f>COUNTIF($K87:$AL87,"n")</f>
        <v>0</v>
      </c>
      <c r="BB87" s="104">
        <f>COUNTIF($K87:$AL87,"o")</f>
        <v>0</v>
      </c>
      <c r="BC87" s="104" t="str">
        <f t="shared" si="163"/>
        <v>0</v>
      </c>
      <c r="BD87" s="104" t="str">
        <f t="shared" si="164"/>
        <v>0</v>
      </c>
      <c r="BE87" s="104" t="str">
        <f t="shared" si="165"/>
        <v>0</v>
      </c>
      <c r="BF87" s="104" t="str">
        <f t="shared" si="166"/>
        <v>0</v>
      </c>
      <c r="BG87" s="104" t="str">
        <f t="shared" si="167"/>
        <v>0</v>
      </c>
      <c r="BH87" s="104" t="str">
        <f t="shared" si="168"/>
        <v>0</v>
      </c>
      <c r="BI87" s="104" t="str">
        <f t="shared" si="169"/>
        <v>0</v>
      </c>
      <c r="BJ87" s="104" t="str">
        <f t="shared" si="170"/>
        <v>0</v>
      </c>
      <c r="BK87" s="104" t="str">
        <f t="shared" si="171"/>
        <v>0</v>
      </c>
      <c r="BL87" s="104" t="str">
        <f t="shared" si="172"/>
        <v>0</v>
      </c>
      <c r="BM87" s="104" t="str">
        <f t="shared" si="173"/>
        <v>0</v>
      </c>
      <c r="BN87" s="104" t="str">
        <f t="shared" si="174"/>
        <v>0</v>
      </c>
      <c r="BO87" s="104" t="str">
        <f t="shared" si="175"/>
        <v>0</v>
      </c>
      <c r="BP87" s="104" t="str">
        <f t="shared" si="176"/>
        <v>0</v>
      </c>
      <c r="BQ87" s="104" t="str">
        <f t="shared" si="177"/>
        <v>0</v>
      </c>
    </row>
    <row r="88" spans="1:69" ht="21" customHeight="1" thickBot="1" x14ac:dyDescent="0.35">
      <c r="A88" s="30"/>
      <c r="B88" s="75" t="s">
        <v>65</v>
      </c>
      <c r="C88" s="126">
        <v>0.92361111111111116</v>
      </c>
      <c r="D88" s="170" t="s">
        <v>358</v>
      </c>
      <c r="E88" s="170" t="s">
        <v>358</v>
      </c>
      <c r="F88" s="76"/>
      <c r="G88" s="76"/>
      <c r="H88" s="105"/>
      <c r="I88" s="13"/>
      <c r="K88" s="62"/>
      <c r="L88" s="62"/>
      <c r="M88" s="62"/>
      <c r="N88" s="62"/>
      <c r="O88" s="15"/>
      <c r="P88" s="15"/>
      <c r="Q88" s="62"/>
      <c r="R88" s="62"/>
      <c r="S88" s="62"/>
      <c r="T88" s="62"/>
      <c r="U88" s="62"/>
      <c r="V88" s="15"/>
      <c r="W88" s="15"/>
      <c r="X88" s="62"/>
      <c r="Y88" s="62"/>
      <c r="Z88" s="62"/>
      <c r="AA88" s="62"/>
      <c r="AB88" s="62"/>
      <c r="AC88" s="15"/>
      <c r="AD88" s="15"/>
      <c r="AE88" s="62"/>
      <c r="AF88" s="62"/>
      <c r="AG88" s="62"/>
      <c r="AH88" s="62"/>
      <c r="AI88" s="62"/>
      <c r="AJ88" s="15"/>
      <c r="AK88" s="15"/>
      <c r="AL88" s="62"/>
      <c r="AM88" s="102"/>
      <c r="AN88" s="104">
        <f>COUNTIF($K88:$AL88,"a")</f>
        <v>0</v>
      </c>
      <c r="AO88" s="104">
        <f>COUNTIF($K88:$AL88,"b")</f>
        <v>0</v>
      </c>
      <c r="AP88" s="104">
        <f>COUNTIF($K88:$AL88,"c")</f>
        <v>0</v>
      </c>
      <c r="AQ88" s="104">
        <f>COUNTIF($K88:$AL88,"d")</f>
        <v>0</v>
      </c>
      <c r="AR88" s="104">
        <f>COUNTIF($K88:$AL88,"e")</f>
        <v>0</v>
      </c>
      <c r="AS88" s="104">
        <f>COUNTIF($K88:$AL88,"f")</f>
        <v>0</v>
      </c>
      <c r="AT88" s="104">
        <f>COUNTIF($K88:$AL88,"g")</f>
        <v>0</v>
      </c>
      <c r="AU88" s="104">
        <f>COUNTIF($K88:$AL88,"h")</f>
        <v>0</v>
      </c>
      <c r="AV88" s="104">
        <f>COUNTIF($K88:$AL88,"i")</f>
        <v>0</v>
      </c>
      <c r="AW88" s="104">
        <f>COUNTIF($K88:$AL88,"j")</f>
        <v>0</v>
      </c>
      <c r="AX88" s="104">
        <f>COUNTIF($K88:$AL88,"k")</f>
        <v>0</v>
      </c>
      <c r="AY88" s="104">
        <f>COUNTIF($K88:$AL88,"l")</f>
        <v>0</v>
      </c>
      <c r="AZ88" s="104">
        <f>COUNTIF($K88:$AL88,"m")</f>
        <v>0</v>
      </c>
      <c r="BA88" s="104">
        <f>COUNTIF($K88:$AL88,"n")</f>
        <v>0</v>
      </c>
      <c r="BB88" s="104">
        <f>COUNTIF($K88:$AL88,"o")</f>
        <v>0</v>
      </c>
      <c r="BC88" s="104" t="str">
        <f t="shared" ref="BC88" si="180">IF(AN88&gt;0,($G88*AN88*$F$14),"0")</f>
        <v>0</v>
      </c>
      <c r="BD88" s="104" t="str">
        <f t="shared" ref="BD88" si="181">IF(AO88&gt;0,($G88*AO88*$F$15),"0")</f>
        <v>0</v>
      </c>
      <c r="BE88" s="104" t="str">
        <f t="shared" ref="BE88" si="182">IF(AP88&gt;0,($G88*AP88*$F$16),"0")</f>
        <v>0</v>
      </c>
      <c r="BF88" s="104" t="str">
        <f t="shared" ref="BF88" si="183">IF(AQ88&gt;0,($G88*AQ88*$F$17),"0")</f>
        <v>0</v>
      </c>
      <c r="BG88" s="104" t="str">
        <f t="shared" ref="BG88" si="184">IF(AR88&gt;0,($G88*AR88*$F$18),"0")</f>
        <v>0</v>
      </c>
      <c r="BH88" s="104" t="str">
        <f t="shared" ref="BH88" si="185">IF(AS88&gt;0,($G88*AS88*$F$19),"0")</f>
        <v>0</v>
      </c>
      <c r="BI88" s="104" t="str">
        <f t="shared" ref="BI88" si="186">IF(AT88&gt;0,($G88*AT88*$F$20),"0")</f>
        <v>0</v>
      </c>
      <c r="BJ88" s="104" t="str">
        <f t="shared" ref="BJ88" si="187">IF(AU88&gt;0,($G88*AU88*$F$21),"0")</f>
        <v>0</v>
      </c>
      <c r="BK88" s="104" t="str">
        <f t="shared" ref="BK88" si="188">IF(AV88&gt;0,($G88*AV88*$F$22),"0")</f>
        <v>0</v>
      </c>
      <c r="BL88" s="104" t="str">
        <f t="shared" ref="BL88" si="189">IF(AW88&gt;0,($G88*AW88*$F$23),"0")</f>
        <v>0</v>
      </c>
      <c r="BM88" s="104" t="str">
        <f t="shared" ref="BM88" si="190">IF(AX88&gt;0,($G88*AX88*$F$24),"0")</f>
        <v>0</v>
      </c>
      <c r="BN88" s="104" t="str">
        <f t="shared" ref="BN88" si="191">IF(AY88&gt;0,($G88*AY88*$F$25),"0")</f>
        <v>0</v>
      </c>
      <c r="BO88" s="104" t="str">
        <f t="shared" ref="BO88" si="192">IF(AZ88&gt;0,($G88*AZ88*$F$26),"0")</f>
        <v>0</v>
      </c>
      <c r="BP88" s="104" t="str">
        <f t="shared" ref="BP88" si="193">IF(BA88&gt;0,($G88*BA88*$F$27),"0")</f>
        <v>0</v>
      </c>
      <c r="BQ88" s="104" t="str">
        <f t="shared" ref="BQ88" si="194">IF(BB88&gt;0,($G88*BB88*$F$28),"0")</f>
        <v>0</v>
      </c>
    </row>
    <row r="89" spans="1:69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Total'!$F$39</f>
        <v>145.35</v>
      </c>
      <c r="H89" s="105">
        <f t="shared" si="178"/>
        <v>0</v>
      </c>
      <c r="I89" s="13">
        <f t="shared" si="179"/>
        <v>0</v>
      </c>
      <c r="K89" s="62"/>
      <c r="L89" s="62"/>
      <c r="M89" s="62"/>
      <c r="N89" s="62"/>
      <c r="O89" s="71"/>
      <c r="P89" s="71"/>
      <c r="Q89" s="62"/>
      <c r="R89" s="62"/>
      <c r="S89" s="62"/>
      <c r="T89" s="62"/>
      <c r="U89" s="62"/>
      <c r="V89" s="71"/>
      <c r="W89" s="71"/>
      <c r="X89" s="62"/>
      <c r="Y89" s="62"/>
      <c r="Z89" s="62"/>
      <c r="AA89" s="62"/>
      <c r="AB89" s="62"/>
      <c r="AC89" s="71"/>
      <c r="AD89" s="71"/>
      <c r="AE89" s="62"/>
      <c r="AF89" s="62"/>
      <c r="AG89" s="62"/>
      <c r="AH89" s="62"/>
      <c r="AI89" s="62"/>
      <c r="AJ89" s="71"/>
      <c r="AK89" s="71"/>
      <c r="AL89" s="62"/>
      <c r="AM89" s="102"/>
      <c r="AN89" s="104">
        <f>COUNTIF($K89:$AL89,"a")</f>
        <v>0</v>
      </c>
      <c r="AO89" s="104">
        <f>COUNTIF($K89:$AL89,"b")</f>
        <v>0</v>
      </c>
      <c r="AP89" s="104">
        <f>COUNTIF($K89:$AL89,"c")</f>
        <v>0</v>
      </c>
      <c r="AQ89" s="104">
        <f>COUNTIF($K89:$AL89,"d")</f>
        <v>0</v>
      </c>
      <c r="AR89" s="104">
        <f>COUNTIF($K89:$AL89,"e")</f>
        <v>0</v>
      </c>
      <c r="AS89" s="104">
        <f>COUNTIF($K89:$AL89,"f")</f>
        <v>0</v>
      </c>
      <c r="AT89" s="104">
        <f>COUNTIF($K89:$AL89,"g")</f>
        <v>0</v>
      </c>
      <c r="AU89" s="104">
        <f>COUNTIF($K89:$AL89,"h")</f>
        <v>0</v>
      </c>
      <c r="AV89" s="104">
        <f>COUNTIF($K89:$AL89,"i")</f>
        <v>0</v>
      </c>
      <c r="AW89" s="104">
        <f>COUNTIF($K89:$AL89,"j")</f>
        <v>0</v>
      </c>
      <c r="AX89" s="104">
        <f>COUNTIF($K89:$AL89,"k")</f>
        <v>0</v>
      </c>
      <c r="AY89" s="104">
        <f>COUNTIF($K89:$AL89,"l")</f>
        <v>0</v>
      </c>
      <c r="AZ89" s="104">
        <f>COUNTIF($K89:$AL89,"m")</f>
        <v>0</v>
      </c>
      <c r="BA89" s="104">
        <f>COUNTIF($K89:$AL89,"n")</f>
        <v>0</v>
      </c>
      <c r="BB89" s="104">
        <f>COUNTIF($K89:$AL89,"o")</f>
        <v>0</v>
      </c>
      <c r="BC89" s="104" t="str">
        <f t="shared" si="163"/>
        <v>0</v>
      </c>
      <c r="BD89" s="104" t="str">
        <f t="shared" si="164"/>
        <v>0</v>
      </c>
      <c r="BE89" s="104" t="str">
        <f t="shared" si="165"/>
        <v>0</v>
      </c>
      <c r="BF89" s="104" t="str">
        <f t="shared" si="166"/>
        <v>0</v>
      </c>
      <c r="BG89" s="104" t="str">
        <f t="shared" si="167"/>
        <v>0</v>
      </c>
      <c r="BH89" s="104" t="str">
        <f t="shared" si="168"/>
        <v>0</v>
      </c>
      <c r="BI89" s="104" t="str">
        <f t="shared" si="169"/>
        <v>0</v>
      </c>
      <c r="BJ89" s="104" t="str">
        <f t="shared" si="170"/>
        <v>0</v>
      </c>
      <c r="BK89" s="104" t="str">
        <f t="shared" si="171"/>
        <v>0</v>
      </c>
      <c r="BL89" s="104" t="str">
        <f t="shared" si="172"/>
        <v>0</v>
      </c>
      <c r="BM89" s="104" t="str">
        <f t="shared" si="173"/>
        <v>0</v>
      </c>
      <c r="BN89" s="104" t="str">
        <f t="shared" si="174"/>
        <v>0</v>
      </c>
      <c r="BO89" s="104" t="str">
        <f t="shared" si="175"/>
        <v>0</v>
      </c>
      <c r="BP89" s="104" t="str">
        <f t="shared" si="176"/>
        <v>0</v>
      </c>
      <c r="BQ89" s="104" t="str">
        <f t="shared" si="177"/>
        <v>0</v>
      </c>
    </row>
    <row r="90" spans="1:69" ht="21" customHeight="1" thickBot="1" x14ac:dyDescent="0.35">
      <c r="A90" s="30"/>
      <c r="B90" s="75" t="s">
        <v>65</v>
      </c>
      <c r="C90" s="126">
        <v>0.9375</v>
      </c>
      <c r="D90" s="211" t="s">
        <v>346</v>
      </c>
      <c r="E90" s="212"/>
      <c r="F90" s="76"/>
      <c r="G90" s="76"/>
      <c r="H90" s="105"/>
      <c r="I90" s="13"/>
      <c r="K90" s="62"/>
      <c r="L90" s="62"/>
      <c r="M90" s="62"/>
      <c r="N90" s="62"/>
      <c r="O90" s="15"/>
      <c r="P90" s="15"/>
      <c r="Q90" s="62"/>
      <c r="R90" s="62"/>
      <c r="S90" s="62"/>
      <c r="T90" s="62"/>
      <c r="U90" s="62"/>
      <c r="V90" s="15"/>
      <c r="W90" s="15"/>
      <c r="X90" s="62"/>
      <c r="Y90" s="62"/>
      <c r="Z90" s="62"/>
      <c r="AA90" s="62"/>
      <c r="AB90" s="62"/>
      <c r="AC90" s="15"/>
      <c r="AD90" s="15"/>
      <c r="AE90" s="62"/>
      <c r="AF90" s="62"/>
      <c r="AG90" s="62"/>
      <c r="AH90" s="62"/>
      <c r="AI90" s="62"/>
      <c r="AJ90" s="15"/>
      <c r="AK90" s="15"/>
      <c r="AL90" s="62"/>
      <c r="AM90" s="102"/>
      <c r="AN90" s="104">
        <f>COUNTIF($K90:$AL90,"a")</f>
        <v>0</v>
      </c>
      <c r="AO90" s="104">
        <f>COUNTIF($K90:$AL90,"b")</f>
        <v>0</v>
      </c>
      <c r="AP90" s="104">
        <f>COUNTIF($K90:$AL90,"c")</f>
        <v>0</v>
      </c>
      <c r="AQ90" s="104">
        <f>COUNTIF($K90:$AL90,"d")</f>
        <v>0</v>
      </c>
      <c r="AR90" s="104">
        <f>COUNTIF($K90:$AL90,"e")</f>
        <v>0</v>
      </c>
      <c r="AS90" s="104">
        <f>COUNTIF($K90:$AL90,"f")</f>
        <v>0</v>
      </c>
      <c r="AT90" s="104">
        <f>COUNTIF($K90:$AL90,"g")</f>
        <v>0</v>
      </c>
      <c r="AU90" s="104">
        <f>COUNTIF($K90:$AL90,"h")</f>
        <v>0</v>
      </c>
      <c r="AV90" s="104">
        <f>COUNTIF($K90:$AL90,"i")</f>
        <v>0</v>
      </c>
      <c r="AW90" s="104">
        <f>COUNTIF($K90:$AL90,"j")</f>
        <v>0</v>
      </c>
      <c r="AX90" s="104">
        <f>COUNTIF($K90:$AL90,"k")</f>
        <v>0</v>
      </c>
      <c r="AY90" s="104">
        <f>COUNTIF($K90:$AL90,"l")</f>
        <v>0</v>
      </c>
      <c r="AZ90" s="104">
        <f>COUNTIF($K90:$AL90,"m")</f>
        <v>0</v>
      </c>
      <c r="BA90" s="104">
        <f>COUNTIF($K90:$AL90,"n")</f>
        <v>0</v>
      </c>
      <c r="BB90" s="104">
        <f>COUNTIF($K90:$AL90,"o")</f>
        <v>0</v>
      </c>
      <c r="BC90" s="104" t="str">
        <f t="shared" si="163"/>
        <v>0</v>
      </c>
      <c r="BD90" s="104" t="str">
        <f t="shared" si="164"/>
        <v>0</v>
      </c>
      <c r="BE90" s="104" t="str">
        <f t="shared" si="165"/>
        <v>0</v>
      </c>
      <c r="BF90" s="104" t="str">
        <f t="shared" si="166"/>
        <v>0</v>
      </c>
      <c r="BG90" s="104" t="str">
        <f t="shared" si="167"/>
        <v>0</v>
      </c>
      <c r="BH90" s="104" t="str">
        <f t="shared" si="168"/>
        <v>0</v>
      </c>
      <c r="BI90" s="104" t="str">
        <f t="shared" si="169"/>
        <v>0</v>
      </c>
      <c r="BJ90" s="104" t="str">
        <f t="shared" si="170"/>
        <v>0</v>
      </c>
      <c r="BK90" s="104" t="str">
        <f t="shared" si="171"/>
        <v>0</v>
      </c>
      <c r="BL90" s="104" t="str">
        <f t="shared" si="172"/>
        <v>0</v>
      </c>
      <c r="BM90" s="104" t="str">
        <f t="shared" si="173"/>
        <v>0</v>
      </c>
      <c r="BN90" s="104" t="str">
        <f t="shared" si="174"/>
        <v>0</v>
      </c>
      <c r="BO90" s="104" t="str">
        <f t="shared" si="175"/>
        <v>0</v>
      </c>
      <c r="BP90" s="104" t="str">
        <f t="shared" si="176"/>
        <v>0</v>
      </c>
      <c r="BQ90" s="104" t="str">
        <f t="shared" si="177"/>
        <v>0</v>
      </c>
    </row>
    <row r="91" spans="1:69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Total'!$F$39</f>
        <v>96.899999999999991</v>
      </c>
      <c r="H91" s="105">
        <f t="shared" si="178"/>
        <v>0</v>
      </c>
      <c r="I91" s="13">
        <f t="shared" si="179"/>
        <v>0</v>
      </c>
      <c r="K91" s="62"/>
      <c r="L91" s="62"/>
      <c r="M91" s="62"/>
      <c r="N91" s="62"/>
      <c r="O91" s="71"/>
      <c r="P91" s="71"/>
      <c r="Q91" s="62"/>
      <c r="R91" s="62"/>
      <c r="S91" s="62"/>
      <c r="T91" s="62"/>
      <c r="U91" s="62"/>
      <c r="V91" s="71"/>
      <c r="W91" s="71"/>
      <c r="X91" s="62"/>
      <c r="Y91" s="62"/>
      <c r="Z91" s="62"/>
      <c r="AA91" s="62"/>
      <c r="AB91" s="62"/>
      <c r="AC91" s="71"/>
      <c r="AD91" s="71"/>
      <c r="AE91" s="62"/>
      <c r="AF91" s="62"/>
      <c r="AG91" s="62"/>
      <c r="AH91" s="62"/>
      <c r="AI91" s="62"/>
      <c r="AJ91" s="71"/>
      <c r="AK91" s="71"/>
      <c r="AL91" s="62"/>
      <c r="AM91" s="102"/>
      <c r="AN91" s="104">
        <f>COUNTIF($K91:$AL91,"a")</f>
        <v>0</v>
      </c>
      <c r="AO91" s="104">
        <f>COUNTIF($K91:$AL91,"b")</f>
        <v>0</v>
      </c>
      <c r="AP91" s="104">
        <f>COUNTIF($K91:$AL91,"c")</f>
        <v>0</v>
      </c>
      <c r="AQ91" s="104">
        <f>COUNTIF($K91:$AL91,"d")</f>
        <v>0</v>
      </c>
      <c r="AR91" s="104">
        <f>COUNTIF($K91:$AL91,"e")</f>
        <v>0</v>
      </c>
      <c r="AS91" s="104">
        <f>COUNTIF($K91:$AL91,"f")</f>
        <v>0</v>
      </c>
      <c r="AT91" s="104">
        <f>COUNTIF($K91:$AL91,"g")</f>
        <v>0</v>
      </c>
      <c r="AU91" s="104">
        <f>COUNTIF($K91:$AL91,"h")</f>
        <v>0</v>
      </c>
      <c r="AV91" s="104">
        <f>COUNTIF($K91:$AL91,"i")</f>
        <v>0</v>
      </c>
      <c r="AW91" s="104">
        <f>COUNTIF($K91:$AL91,"j")</f>
        <v>0</v>
      </c>
      <c r="AX91" s="104">
        <f>COUNTIF($K91:$AL91,"k")</f>
        <v>0</v>
      </c>
      <c r="AY91" s="104">
        <f>COUNTIF($K91:$AL91,"l")</f>
        <v>0</v>
      </c>
      <c r="AZ91" s="104">
        <f>COUNTIF($K91:$AL91,"m")</f>
        <v>0</v>
      </c>
      <c r="BA91" s="104">
        <f>COUNTIF($K91:$AL91,"n")</f>
        <v>0</v>
      </c>
      <c r="BB91" s="104">
        <f>COUNTIF($K91:$AL91,"o")</f>
        <v>0</v>
      </c>
      <c r="BC91" s="104" t="str">
        <f t="shared" si="163"/>
        <v>0</v>
      </c>
      <c r="BD91" s="104" t="str">
        <f t="shared" si="164"/>
        <v>0</v>
      </c>
      <c r="BE91" s="104" t="str">
        <f t="shared" si="165"/>
        <v>0</v>
      </c>
      <c r="BF91" s="104" t="str">
        <f t="shared" si="166"/>
        <v>0</v>
      </c>
      <c r="BG91" s="104" t="str">
        <f t="shared" si="167"/>
        <v>0</v>
      </c>
      <c r="BH91" s="104" t="str">
        <f t="shared" si="168"/>
        <v>0</v>
      </c>
      <c r="BI91" s="104" t="str">
        <f t="shared" si="169"/>
        <v>0</v>
      </c>
      <c r="BJ91" s="104" t="str">
        <f t="shared" si="170"/>
        <v>0</v>
      </c>
      <c r="BK91" s="104" t="str">
        <f t="shared" si="171"/>
        <v>0</v>
      </c>
      <c r="BL91" s="104" t="str">
        <f t="shared" si="172"/>
        <v>0</v>
      </c>
      <c r="BM91" s="104" t="str">
        <f t="shared" si="173"/>
        <v>0</v>
      </c>
      <c r="BN91" s="104" t="str">
        <f t="shared" si="174"/>
        <v>0</v>
      </c>
      <c r="BO91" s="104" t="str">
        <f t="shared" si="175"/>
        <v>0</v>
      </c>
      <c r="BP91" s="104" t="str">
        <f t="shared" si="176"/>
        <v>0</v>
      </c>
      <c r="BQ91" s="104" t="str">
        <f t="shared" si="177"/>
        <v>0</v>
      </c>
    </row>
    <row r="92" spans="1:69" ht="21" customHeight="1" thickBot="1" x14ac:dyDescent="0.35">
      <c r="A92" s="30"/>
      <c r="B92" s="75" t="s">
        <v>65</v>
      </c>
      <c r="C92" s="126">
        <v>0.99722222222222223</v>
      </c>
      <c r="D92" s="211" t="s">
        <v>346</v>
      </c>
      <c r="E92" s="212"/>
      <c r="F92" s="76"/>
      <c r="G92" s="76"/>
      <c r="H92" s="105"/>
      <c r="I92" s="13"/>
      <c r="K92" s="62"/>
      <c r="L92" s="62"/>
      <c r="M92" s="62"/>
      <c r="N92" s="62"/>
      <c r="O92" s="15"/>
      <c r="P92" s="15"/>
      <c r="Q92" s="62"/>
      <c r="R92" s="62"/>
      <c r="S92" s="62"/>
      <c r="T92" s="62"/>
      <c r="U92" s="62"/>
      <c r="V92" s="15"/>
      <c r="W92" s="15"/>
      <c r="X92" s="62"/>
      <c r="Y92" s="62"/>
      <c r="Z92" s="62"/>
      <c r="AA92" s="62"/>
      <c r="AB92" s="62"/>
      <c r="AC92" s="15"/>
      <c r="AD92" s="15"/>
      <c r="AE92" s="62"/>
      <c r="AF92" s="62"/>
      <c r="AG92" s="62"/>
      <c r="AH92" s="62"/>
      <c r="AI92" s="62"/>
      <c r="AJ92" s="15"/>
      <c r="AK92" s="15"/>
      <c r="AL92" s="62"/>
      <c r="AM92" s="102"/>
      <c r="AN92" s="104">
        <f>COUNTIF($K92:$AL92,"a")</f>
        <v>0</v>
      </c>
      <c r="AO92" s="104">
        <f>COUNTIF($K92:$AL92,"b")</f>
        <v>0</v>
      </c>
      <c r="AP92" s="104">
        <f>COUNTIF($K92:$AL92,"c")</f>
        <v>0</v>
      </c>
      <c r="AQ92" s="104">
        <f>COUNTIF($K92:$AL92,"d")</f>
        <v>0</v>
      </c>
      <c r="AR92" s="104">
        <f>COUNTIF($K92:$AL92,"e")</f>
        <v>0</v>
      </c>
      <c r="AS92" s="104">
        <f>COUNTIF($K92:$AL92,"f")</f>
        <v>0</v>
      </c>
      <c r="AT92" s="104">
        <f>COUNTIF($K92:$AL92,"g")</f>
        <v>0</v>
      </c>
      <c r="AU92" s="104">
        <f>COUNTIF($K92:$AL92,"h")</f>
        <v>0</v>
      </c>
      <c r="AV92" s="104">
        <f>COUNTIF($K92:$AL92,"i")</f>
        <v>0</v>
      </c>
      <c r="AW92" s="104">
        <f>COUNTIF($K92:$AL92,"j")</f>
        <v>0</v>
      </c>
      <c r="AX92" s="104">
        <f>COUNTIF($K92:$AL92,"k")</f>
        <v>0</v>
      </c>
      <c r="AY92" s="104">
        <f>COUNTIF($K92:$AL92,"l")</f>
        <v>0</v>
      </c>
      <c r="AZ92" s="104">
        <f>COUNTIF($K92:$AL92,"m")</f>
        <v>0</v>
      </c>
      <c r="BA92" s="104">
        <f>COUNTIF($K92:$AL92,"n")</f>
        <v>0</v>
      </c>
      <c r="BB92" s="104">
        <f>COUNTIF($K92:$AL92,"o")</f>
        <v>0</v>
      </c>
      <c r="BC92" s="104" t="str">
        <f t="shared" si="163"/>
        <v>0</v>
      </c>
      <c r="BD92" s="104" t="str">
        <f t="shared" si="164"/>
        <v>0</v>
      </c>
      <c r="BE92" s="104" t="str">
        <f t="shared" si="165"/>
        <v>0</v>
      </c>
      <c r="BF92" s="104" t="str">
        <f t="shared" si="166"/>
        <v>0</v>
      </c>
      <c r="BG92" s="104" t="str">
        <f t="shared" si="167"/>
        <v>0</v>
      </c>
      <c r="BH92" s="104" t="str">
        <f t="shared" si="168"/>
        <v>0</v>
      </c>
      <c r="BI92" s="104" t="str">
        <f t="shared" si="169"/>
        <v>0</v>
      </c>
      <c r="BJ92" s="104" t="str">
        <f t="shared" si="170"/>
        <v>0</v>
      </c>
      <c r="BK92" s="104" t="str">
        <f t="shared" si="171"/>
        <v>0</v>
      </c>
      <c r="BL92" s="104" t="str">
        <f t="shared" si="172"/>
        <v>0</v>
      </c>
      <c r="BM92" s="104" t="str">
        <f t="shared" si="173"/>
        <v>0</v>
      </c>
      <c r="BN92" s="104" t="str">
        <f t="shared" si="174"/>
        <v>0</v>
      </c>
      <c r="BO92" s="104" t="str">
        <f t="shared" si="175"/>
        <v>0</v>
      </c>
      <c r="BP92" s="104" t="str">
        <f t="shared" si="176"/>
        <v>0</v>
      </c>
      <c r="BQ92" s="104" t="str">
        <f t="shared" si="177"/>
        <v>0</v>
      </c>
    </row>
    <row r="93" spans="1:69" ht="41.25" customHeight="1" thickBot="1" x14ac:dyDescent="0.35">
      <c r="A93" s="30"/>
      <c r="B93" s="75" t="s">
        <v>65</v>
      </c>
      <c r="C93" s="126">
        <v>1</v>
      </c>
      <c r="D93" s="126" t="s">
        <v>341</v>
      </c>
      <c r="E93" s="126" t="s">
        <v>342</v>
      </c>
      <c r="F93" s="76"/>
      <c r="G93" s="76"/>
      <c r="H93" s="105"/>
      <c r="I93" s="13"/>
      <c r="K93" s="62"/>
      <c r="L93" s="62"/>
      <c r="M93" s="62"/>
      <c r="N93" s="62"/>
      <c r="O93" s="15"/>
      <c r="P93" s="15"/>
      <c r="Q93" s="62"/>
      <c r="R93" s="62"/>
      <c r="S93" s="62"/>
      <c r="T93" s="62"/>
      <c r="U93" s="62"/>
      <c r="V93" s="15"/>
      <c r="W93" s="15"/>
      <c r="X93" s="62"/>
      <c r="Y93" s="62"/>
      <c r="Z93" s="62"/>
      <c r="AA93" s="62"/>
      <c r="AB93" s="62"/>
      <c r="AC93" s="15"/>
      <c r="AD93" s="15"/>
      <c r="AE93" s="62"/>
      <c r="AF93" s="62"/>
      <c r="AG93" s="62"/>
      <c r="AH93" s="62"/>
      <c r="AI93" s="62"/>
      <c r="AJ93" s="15"/>
      <c r="AK93" s="15"/>
      <c r="AL93" s="62"/>
      <c r="AM93" s="102"/>
      <c r="AN93" s="104">
        <f>COUNTIF($K93:$AL93,"a")</f>
        <v>0</v>
      </c>
      <c r="AO93" s="104">
        <f>COUNTIF($K93:$AL93,"b")</f>
        <v>0</v>
      </c>
      <c r="AP93" s="104">
        <f>COUNTIF($K93:$AL93,"c")</f>
        <v>0</v>
      </c>
      <c r="AQ93" s="104">
        <f>COUNTIF($K93:$AL93,"d")</f>
        <v>0</v>
      </c>
      <c r="AR93" s="104">
        <f>COUNTIF($K93:$AL93,"e")</f>
        <v>0</v>
      </c>
      <c r="AS93" s="104">
        <f>COUNTIF($K93:$AL93,"f")</f>
        <v>0</v>
      </c>
      <c r="AT93" s="104">
        <f>COUNTIF($K93:$AL93,"g")</f>
        <v>0</v>
      </c>
      <c r="AU93" s="104">
        <f>COUNTIF($K93:$AL93,"h")</f>
        <v>0</v>
      </c>
      <c r="AV93" s="104">
        <f>COUNTIF($K93:$AL93,"i")</f>
        <v>0</v>
      </c>
      <c r="AW93" s="104">
        <f>COUNTIF($K93:$AL93,"j")</f>
        <v>0</v>
      </c>
      <c r="AX93" s="104">
        <f>COUNTIF($K93:$AL93,"k")</f>
        <v>0</v>
      </c>
      <c r="AY93" s="104">
        <f>COUNTIF($K93:$AL93,"l")</f>
        <v>0</v>
      </c>
      <c r="AZ93" s="104">
        <f>COUNTIF($K93:$AL93,"m")</f>
        <v>0</v>
      </c>
      <c r="BA93" s="104">
        <f>COUNTIF($K93:$AL93,"n")</f>
        <v>0</v>
      </c>
      <c r="BB93" s="104">
        <f>COUNTIF($K93:$AL93,"o")</f>
        <v>0</v>
      </c>
      <c r="BC93" s="104" t="str">
        <f t="shared" si="163"/>
        <v>0</v>
      </c>
      <c r="BD93" s="104" t="str">
        <f t="shared" si="164"/>
        <v>0</v>
      </c>
      <c r="BE93" s="104" t="str">
        <f t="shared" si="165"/>
        <v>0</v>
      </c>
      <c r="BF93" s="104" t="str">
        <f t="shared" si="166"/>
        <v>0</v>
      </c>
      <c r="BG93" s="104" t="str">
        <f t="shared" si="167"/>
        <v>0</v>
      </c>
      <c r="BH93" s="104" t="str">
        <f t="shared" si="168"/>
        <v>0</v>
      </c>
      <c r="BI93" s="104" t="str">
        <f t="shared" si="169"/>
        <v>0</v>
      </c>
      <c r="BJ93" s="104" t="str">
        <f t="shared" si="170"/>
        <v>0</v>
      </c>
      <c r="BK93" s="104" t="str">
        <f t="shared" si="171"/>
        <v>0</v>
      </c>
      <c r="BL93" s="104" t="str">
        <f t="shared" si="172"/>
        <v>0</v>
      </c>
      <c r="BM93" s="104" t="str">
        <f t="shared" si="173"/>
        <v>0</v>
      </c>
      <c r="BN93" s="104" t="str">
        <f t="shared" si="174"/>
        <v>0</v>
      </c>
      <c r="BO93" s="104" t="str">
        <f t="shared" si="175"/>
        <v>0</v>
      </c>
      <c r="BP93" s="104" t="str">
        <f t="shared" si="176"/>
        <v>0</v>
      </c>
      <c r="BQ93" s="104" t="str">
        <f t="shared" si="177"/>
        <v>0</v>
      </c>
    </row>
    <row r="94" spans="1:69" ht="21" customHeight="1" thickBot="1" x14ac:dyDescent="0.35">
      <c r="A94" s="30"/>
      <c r="B94" s="75" t="s">
        <v>65</v>
      </c>
      <c r="C94" s="126">
        <v>4.1666666666666664E-2</v>
      </c>
      <c r="D94" s="211" t="s">
        <v>334</v>
      </c>
      <c r="E94" s="212"/>
      <c r="F94" s="76"/>
      <c r="G94" s="76"/>
      <c r="H94" s="105"/>
      <c r="I94" s="13"/>
      <c r="K94" s="62"/>
      <c r="L94" s="62"/>
      <c r="M94" s="62"/>
      <c r="N94" s="62"/>
      <c r="O94" s="15"/>
      <c r="P94" s="15"/>
      <c r="Q94" s="62"/>
      <c r="R94" s="62"/>
      <c r="S94" s="62"/>
      <c r="T94" s="62"/>
      <c r="U94" s="62"/>
      <c r="V94" s="15"/>
      <c r="W94" s="15"/>
      <c r="X94" s="62"/>
      <c r="Y94" s="62"/>
      <c r="Z94" s="62"/>
      <c r="AA94" s="62"/>
      <c r="AB94" s="62"/>
      <c r="AC94" s="15"/>
      <c r="AD94" s="15"/>
      <c r="AE94" s="62"/>
      <c r="AF94" s="62"/>
      <c r="AG94" s="62"/>
      <c r="AH94" s="62"/>
      <c r="AI94" s="62"/>
      <c r="AJ94" s="15"/>
      <c r="AK94" s="15"/>
      <c r="AL94" s="62"/>
      <c r="AM94" s="102"/>
      <c r="AN94" s="104">
        <f>COUNTIF($K94:$AL94,"a")</f>
        <v>0</v>
      </c>
      <c r="AO94" s="104">
        <f>COUNTIF($K94:$AL94,"b")</f>
        <v>0</v>
      </c>
      <c r="AP94" s="104">
        <f>COUNTIF($K94:$AL94,"c")</f>
        <v>0</v>
      </c>
      <c r="AQ94" s="104">
        <f>COUNTIF($K94:$AL94,"d")</f>
        <v>0</v>
      </c>
      <c r="AR94" s="104">
        <f>COUNTIF($K94:$AL94,"e")</f>
        <v>0</v>
      </c>
      <c r="AS94" s="104">
        <f>COUNTIF($K94:$AL94,"f")</f>
        <v>0</v>
      </c>
      <c r="AT94" s="104">
        <f>COUNTIF($K94:$AL94,"g")</f>
        <v>0</v>
      </c>
      <c r="AU94" s="104">
        <f>COUNTIF($K94:$AL94,"h")</f>
        <v>0</v>
      </c>
      <c r="AV94" s="104">
        <f>COUNTIF($K94:$AL94,"i")</f>
        <v>0</v>
      </c>
      <c r="AW94" s="104">
        <f>COUNTIF($K94:$AL94,"j")</f>
        <v>0</v>
      </c>
      <c r="AX94" s="104">
        <f>COUNTIF($K94:$AL94,"k")</f>
        <v>0</v>
      </c>
      <c r="AY94" s="104">
        <f>COUNTIF($K94:$AL94,"l")</f>
        <v>0</v>
      </c>
      <c r="AZ94" s="104">
        <f>COUNTIF($K94:$AL94,"m")</f>
        <v>0</v>
      </c>
      <c r="BA94" s="104">
        <f>COUNTIF($K94:$AL94,"n")</f>
        <v>0</v>
      </c>
      <c r="BB94" s="104">
        <f>COUNTIF($K94:$AL94,"o")</f>
        <v>0</v>
      </c>
      <c r="BC94" s="104" t="str">
        <f t="shared" si="163"/>
        <v>0</v>
      </c>
      <c r="BD94" s="104" t="str">
        <f t="shared" si="164"/>
        <v>0</v>
      </c>
      <c r="BE94" s="104" t="str">
        <f t="shared" si="165"/>
        <v>0</v>
      </c>
      <c r="BF94" s="104" t="str">
        <f t="shared" si="166"/>
        <v>0</v>
      </c>
      <c r="BG94" s="104" t="str">
        <f t="shared" si="167"/>
        <v>0</v>
      </c>
      <c r="BH94" s="104" t="str">
        <f t="shared" si="168"/>
        <v>0</v>
      </c>
      <c r="BI94" s="104" t="str">
        <f t="shared" si="169"/>
        <v>0</v>
      </c>
      <c r="BJ94" s="104" t="str">
        <f t="shared" si="170"/>
        <v>0</v>
      </c>
      <c r="BK94" s="104" t="str">
        <f t="shared" si="171"/>
        <v>0</v>
      </c>
      <c r="BL94" s="104" t="str">
        <f t="shared" si="172"/>
        <v>0</v>
      </c>
      <c r="BM94" s="104" t="str">
        <f t="shared" si="173"/>
        <v>0</v>
      </c>
      <c r="BN94" s="104" t="str">
        <f t="shared" si="174"/>
        <v>0</v>
      </c>
      <c r="BO94" s="104" t="str">
        <f t="shared" si="175"/>
        <v>0</v>
      </c>
      <c r="BP94" s="104" t="str">
        <f t="shared" si="176"/>
        <v>0</v>
      </c>
      <c r="BQ94" s="104" t="str">
        <f t="shared" si="177"/>
        <v>0</v>
      </c>
    </row>
    <row r="95" spans="1:69" ht="21" customHeight="1" thickBot="1" x14ac:dyDescent="0.35">
      <c r="A95" s="30"/>
      <c r="B95" s="77" t="s">
        <v>66</v>
      </c>
      <c r="C95" s="78">
        <v>6.1805555555555558E-2</v>
      </c>
      <c r="D95" s="78" t="s">
        <v>343</v>
      </c>
      <c r="E95" s="78" t="s">
        <v>344</v>
      </c>
      <c r="F95" s="81">
        <v>49</v>
      </c>
      <c r="G95" s="81">
        <f>$F95*'Campaign Total'!$F$39</f>
        <v>41.65</v>
      </c>
      <c r="H95" s="105">
        <f t="shared" si="178"/>
        <v>0</v>
      </c>
      <c r="I95" s="13">
        <f t="shared" si="179"/>
        <v>0</v>
      </c>
      <c r="K95" s="62"/>
      <c r="L95" s="62"/>
      <c r="M95" s="62"/>
      <c r="N95" s="62"/>
      <c r="O95" s="71"/>
      <c r="P95" s="71"/>
      <c r="Q95" s="62"/>
      <c r="R95" s="62"/>
      <c r="S95" s="62"/>
      <c r="T95" s="62"/>
      <c r="U95" s="62"/>
      <c r="V95" s="71"/>
      <c r="W95" s="71"/>
      <c r="X95" s="62"/>
      <c r="Y95" s="62"/>
      <c r="Z95" s="62"/>
      <c r="AA95" s="62"/>
      <c r="AB95" s="62"/>
      <c r="AC95" s="71"/>
      <c r="AD95" s="71"/>
      <c r="AE95" s="62"/>
      <c r="AF95" s="62"/>
      <c r="AG95" s="62"/>
      <c r="AH95" s="62"/>
      <c r="AI95" s="62"/>
      <c r="AJ95" s="71"/>
      <c r="AK95" s="71"/>
      <c r="AL95" s="62"/>
      <c r="AM95" s="102"/>
      <c r="AN95" s="104">
        <f>COUNTIF($K95:$AL95,"a")</f>
        <v>0</v>
      </c>
      <c r="AO95" s="104">
        <f>COUNTIF($K95:$AL95,"b")</f>
        <v>0</v>
      </c>
      <c r="AP95" s="104">
        <f>COUNTIF($K95:$AL95,"c")</f>
        <v>0</v>
      </c>
      <c r="AQ95" s="104">
        <f>COUNTIF($K95:$AL95,"d")</f>
        <v>0</v>
      </c>
      <c r="AR95" s="104">
        <f>COUNTIF($K95:$AL95,"e")</f>
        <v>0</v>
      </c>
      <c r="AS95" s="104">
        <f>COUNTIF($K95:$AL95,"f")</f>
        <v>0</v>
      </c>
      <c r="AT95" s="104">
        <f>COUNTIF($K95:$AL95,"g")</f>
        <v>0</v>
      </c>
      <c r="AU95" s="104">
        <f>COUNTIF($K95:$AL95,"h")</f>
        <v>0</v>
      </c>
      <c r="AV95" s="104">
        <f>COUNTIF($K95:$AL95,"i")</f>
        <v>0</v>
      </c>
      <c r="AW95" s="104">
        <f>COUNTIF($K95:$AL95,"j")</f>
        <v>0</v>
      </c>
      <c r="AX95" s="104">
        <f>COUNTIF($K95:$AL95,"k")</f>
        <v>0</v>
      </c>
      <c r="AY95" s="104">
        <f>COUNTIF($K95:$AL95,"l")</f>
        <v>0</v>
      </c>
      <c r="AZ95" s="104">
        <f>COUNTIF($K95:$AL95,"m")</f>
        <v>0</v>
      </c>
      <c r="BA95" s="104">
        <f>COUNTIF($K95:$AL95,"n")</f>
        <v>0</v>
      </c>
      <c r="BB95" s="104">
        <f>COUNTIF($K95:$AL95,"o")</f>
        <v>0</v>
      </c>
      <c r="BC95" s="104" t="str">
        <f t="shared" si="163"/>
        <v>0</v>
      </c>
      <c r="BD95" s="104" t="str">
        <f t="shared" si="164"/>
        <v>0</v>
      </c>
      <c r="BE95" s="104" t="str">
        <f t="shared" si="165"/>
        <v>0</v>
      </c>
      <c r="BF95" s="104" t="str">
        <f t="shared" si="166"/>
        <v>0</v>
      </c>
      <c r="BG95" s="104" t="str">
        <f t="shared" si="167"/>
        <v>0</v>
      </c>
      <c r="BH95" s="104" t="str">
        <f t="shared" si="168"/>
        <v>0</v>
      </c>
      <c r="BI95" s="104" t="str">
        <f t="shared" si="169"/>
        <v>0</v>
      </c>
      <c r="BJ95" s="104" t="str">
        <f t="shared" si="170"/>
        <v>0</v>
      </c>
      <c r="BK95" s="104" t="str">
        <f t="shared" si="171"/>
        <v>0</v>
      </c>
      <c r="BL95" s="104" t="str">
        <f t="shared" si="172"/>
        <v>0</v>
      </c>
      <c r="BM95" s="104" t="str">
        <f t="shared" si="173"/>
        <v>0</v>
      </c>
      <c r="BN95" s="104" t="str">
        <f t="shared" si="174"/>
        <v>0</v>
      </c>
      <c r="BO95" s="104" t="str">
        <f t="shared" si="175"/>
        <v>0</v>
      </c>
      <c r="BP95" s="104" t="str">
        <f t="shared" si="176"/>
        <v>0</v>
      </c>
      <c r="BQ95" s="104" t="str">
        <f t="shared" si="177"/>
        <v>0</v>
      </c>
    </row>
    <row r="96" spans="1:69" ht="21" customHeight="1" thickBot="1" x14ac:dyDescent="0.35">
      <c r="A96" s="30"/>
      <c r="B96" s="75" t="s">
        <v>65</v>
      </c>
      <c r="C96" s="126">
        <v>6.25E-2</v>
      </c>
      <c r="D96" s="211" t="s">
        <v>334</v>
      </c>
      <c r="E96" s="212"/>
      <c r="F96" s="76"/>
      <c r="G96" s="76"/>
      <c r="H96" s="105"/>
      <c r="I96" s="13"/>
      <c r="K96" s="62"/>
      <c r="L96" s="62"/>
      <c r="M96" s="62"/>
      <c r="N96" s="62"/>
      <c r="O96" s="15"/>
      <c r="P96" s="15"/>
      <c r="Q96" s="62"/>
      <c r="R96" s="62"/>
      <c r="S96" s="62"/>
      <c r="T96" s="62"/>
      <c r="U96" s="62"/>
      <c r="V96" s="15"/>
      <c r="W96" s="15"/>
      <c r="X96" s="62"/>
      <c r="Y96" s="62"/>
      <c r="Z96" s="62"/>
      <c r="AA96" s="62"/>
      <c r="AB96" s="62"/>
      <c r="AC96" s="15"/>
      <c r="AD96" s="15"/>
      <c r="AE96" s="62"/>
      <c r="AF96" s="62"/>
      <c r="AG96" s="62"/>
      <c r="AH96" s="62"/>
      <c r="AI96" s="62"/>
      <c r="AJ96" s="15"/>
      <c r="AK96" s="15"/>
      <c r="AL96" s="62"/>
      <c r="AM96" s="102"/>
      <c r="AN96" s="104">
        <f>COUNTIF($K96:$AL96,"a")</f>
        <v>0</v>
      </c>
      <c r="AO96" s="104">
        <f>COUNTIF($K96:$AL96,"b")</f>
        <v>0</v>
      </c>
      <c r="AP96" s="104">
        <f>COUNTIF($K96:$AL96,"c")</f>
        <v>0</v>
      </c>
      <c r="AQ96" s="104">
        <f>COUNTIF($K96:$AL96,"d")</f>
        <v>0</v>
      </c>
      <c r="AR96" s="104">
        <f>COUNTIF($K96:$AL96,"e")</f>
        <v>0</v>
      </c>
      <c r="AS96" s="104">
        <f>COUNTIF($K96:$AL96,"f")</f>
        <v>0</v>
      </c>
      <c r="AT96" s="104">
        <f>COUNTIF($K96:$AL96,"g")</f>
        <v>0</v>
      </c>
      <c r="AU96" s="104">
        <f>COUNTIF($K96:$AL96,"h")</f>
        <v>0</v>
      </c>
      <c r="AV96" s="104">
        <f>COUNTIF($K96:$AL96,"i")</f>
        <v>0</v>
      </c>
      <c r="AW96" s="104">
        <f>COUNTIF($K96:$AL96,"j")</f>
        <v>0</v>
      </c>
      <c r="AX96" s="104">
        <f>COUNTIF($K96:$AL96,"k")</f>
        <v>0</v>
      </c>
      <c r="AY96" s="104">
        <f>COUNTIF($K96:$AL96,"l")</f>
        <v>0</v>
      </c>
      <c r="AZ96" s="104">
        <f>COUNTIF($K96:$AL96,"m")</f>
        <v>0</v>
      </c>
      <c r="BA96" s="104">
        <f>COUNTIF($K96:$AL96,"n")</f>
        <v>0</v>
      </c>
      <c r="BB96" s="104">
        <f>COUNTIF($K96:$AL96,"o")</f>
        <v>0</v>
      </c>
      <c r="BC96" s="104" t="str">
        <f t="shared" si="163"/>
        <v>0</v>
      </c>
      <c r="BD96" s="104" t="str">
        <f t="shared" si="164"/>
        <v>0</v>
      </c>
      <c r="BE96" s="104" t="str">
        <f t="shared" si="165"/>
        <v>0</v>
      </c>
      <c r="BF96" s="104" t="str">
        <f t="shared" si="166"/>
        <v>0</v>
      </c>
      <c r="BG96" s="104" t="str">
        <f t="shared" si="167"/>
        <v>0</v>
      </c>
      <c r="BH96" s="104" t="str">
        <f t="shared" si="168"/>
        <v>0</v>
      </c>
      <c r="BI96" s="104" t="str">
        <f t="shared" si="169"/>
        <v>0</v>
      </c>
      <c r="BJ96" s="104" t="str">
        <f t="shared" si="170"/>
        <v>0</v>
      </c>
      <c r="BK96" s="104" t="str">
        <f t="shared" si="171"/>
        <v>0</v>
      </c>
      <c r="BL96" s="104" t="str">
        <f t="shared" si="172"/>
        <v>0</v>
      </c>
      <c r="BM96" s="104" t="str">
        <f t="shared" si="173"/>
        <v>0</v>
      </c>
      <c r="BN96" s="104" t="str">
        <f t="shared" si="174"/>
        <v>0</v>
      </c>
      <c r="BO96" s="104" t="str">
        <f t="shared" si="175"/>
        <v>0</v>
      </c>
      <c r="BP96" s="104" t="str">
        <f t="shared" si="176"/>
        <v>0</v>
      </c>
      <c r="BQ96" s="104" t="str">
        <f t="shared" si="177"/>
        <v>0</v>
      </c>
    </row>
    <row r="97" spans="1:69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P97" si="195">COUNTA(K37:K96)</f>
        <v>0</v>
      </c>
      <c r="L97" s="54">
        <f t="shared" si="195"/>
        <v>0</v>
      </c>
      <c r="M97" s="54">
        <f t="shared" si="195"/>
        <v>0</v>
      </c>
      <c r="N97" s="54">
        <f t="shared" si="195"/>
        <v>0</v>
      </c>
      <c r="O97" s="54">
        <f t="shared" si="195"/>
        <v>0</v>
      </c>
      <c r="P97" s="54">
        <f t="shared" si="195"/>
        <v>0</v>
      </c>
      <c r="Q97" s="54">
        <f t="shared" ref="Q97:AK97" si="196">COUNTA(Q37:Q96)</f>
        <v>0</v>
      </c>
      <c r="R97" s="54">
        <f t="shared" si="196"/>
        <v>0</v>
      </c>
      <c r="S97" s="54">
        <f t="shared" si="196"/>
        <v>0</v>
      </c>
      <c r="T97" s="54">
        <f t="shared" si="196"/>
        <v>0</v>
      </c>
      <c r="U97" s="54">
        <f t="shared" si="196"/>
        <v>0</v>
      </c>
      <c r="V97" s="54">
        <f t="shared" si="196"/>
        <v>0</v>
      </c>
      <c r="W97" s="54">
        <f t="shared" si="196"/>
        <v>0</v>
      </c>
      <c r="X97" s="54">
        <f t="shared" ref="X97:AD97" si="197">COUNTA(X37:X96)</f>
        <v>0</v>
      </c>
      <c r="Y97" s="54">
        <f t="shared" si="197"/>
        <v>0</v>
      </c>
      <c r="Z97" s="54">
        <f t="shared" si="197"/>
        <v>0</v>
      </c>
      <c r="AA97" s="54">
        <f t="shared" si="197"/>
        <v>0</v>
      </c>
      <c r="AB97" s="54">
        <f t="shared" si="197"/>
        <v>0</v>
      </c>
      <c r="AC97" s="54">
        <f t="shared" si="197"/>
        <v>0</v>
      </c>
      <c r="AD97" s="54">
        <f t="shared" si="197"/>
        <v>0</v>
      </c>
      <c r="AE97" s="54">
        <f t="shared" si="196"/>
        <v>0</v>
      </c>
      <c r="AF97" s="54">
        <f t="shared" si="196"/>
        <v>0</v>
      </c>
      <c r="AG97" s="54">
        <f t="shared" si="196"/>
        <v>0</v>
      </c>
      <c r="AH97" s="54">
        <f t="shared" si="196"/>
        <v>0</v>
      </c>
      <c r="AI97" s="54">
        <f t="shared" si="196"/>
        <v>0</v>
      </c>
      <c r="AJ97" s="54">
        <f t="shared" si="196"/>
        <v>0</v>
      </c>
      <c r="AK97" s="54">
        <f t="shared" si="196"/>
        <v>0</v>
      </c>
      <c r="AL97" s="54">
        <f t="shared" ref="AL97" si="198">COUNTA(AL37:AL96)</f>
        <v>0</v>
      </c>
      <c r="AM97" s="103"/>
      <c r="AN97" s="99">
        <f t="shared" ref="AN97:BQ97" si="199">SUM(AN37:AN96)</f>
        <v>0</v>
      </c>
      <c r="AO97" s="99">
        <f t="shared" si="199"/>
        <v>0</v>
      </c>
      <c r="AP97" s="99">
        <f t="shared" si="199"/>
        <v>0</v>
      </c>
      <c r="AQ97" s="99">
        <f t="shared" si="199"/>
        <v>0</v>
      </c>
      <c r="AR97" s="99">
        <f t="shared" si="199"/>
        <v>0</v>
      </c>
      <c r="AS97" s="99">
        <f t="shared" si="199"/>
        <v>0</v>
      </c>
      <c r="AT97" s="99">
        <f t="shared" si="199"/>
        <v>0</v>
      </c>
      <c r="AU97" s="99">
        <f t="shared" si="199"/>
        <v>0</v>
      </c>
      <c r="AV97" s="99">
        <f t="shared" si="199"/>
        <v>0</v>
      </c>
      <c r="AW97" s="99">
        <f t="shared" si="199"/>
        <v>0</v>
      </c>
      <c r="AX97" s="99">
        <f t="shared" si="199"/>
        <v>0</v>
      </c>
      <c r="AY97" s="99">
        <f t="shared" si="199"/>
        <v>0</v>
      </c>
      <c r="AZ97" s="99">
        <f t="shared" si="199"/>
        <v>0</v>
      </c>
      <c r="BA97" s="99">
        <f t="shared" si="199"/>
        <v>0</v>
      </c>
      <c r="BB97" s="99">
        <f t="shared" si="199"/>
        <v>0</v>
      </c>
      <c r="BC97" s="99">
        <f t="shared" si="199"/>
        <v>0</v>
      </c>
      <c r="BD97" s="99">
        <f t="shared" si="199"/>
        <v>0</v>
      </c>
      <c r="BE97" s="99">
        <f t="shared" si="199"/>
        <v>0</v>
      </c>
      <c r="BF97" s="99">
        <f t="shared" si="199"/>
        <v>0</v>
      </c>
      <c r="BG97" s="99">
        <f t="shared" si="199"/>
        <v>0</v>
      </c>
      <c r="BH97" s="99">
        <f t="shared" si="199"/>
        <v>0</v>
      </c>
      <c r="BI97" s="99">
        <f t="shared" si="199"/>
        <v>0</v>
      </c>
      <c r="BJ97" s="99">
        <f t="shared" si="199"/>
        <v>0</v>
      </c>
      <c r="BK97" s="99">
        <f t="shared" si="199"/>
        <v>0</v>
      </c>
      <c r="BL97" s="99">
        <f t="shared" si="199"/>
        <v>0</v>
      </c>
      <c r="BM97" s="99">
        <f t="shared" si="199"/>
        <v>0</v>
      </c>
      <c r="BN97" s="99">
        <f t="shared" si="199"/>
        <v>0</v>
      </c>
      <c r="BO97" s="99">
        <f t="shared" si="199"/>
        <v>0</v>
      </c>
      <c r="BP97" s="99">
        <f t="shared" si="199"/>
        <v>0</v>
      </c>
      <c r="BQ97" s="99">
        <f t="shared" si="199"/>
        <v>0</v>
      </c>
    </row>
    <row r="98" spans="1:69" ht="19.5" thickBot="1" x14ac:dyDescent="0.35">
      <c r="A98" s="31"/>
      <c r="B98" s="31"/>
      <c r="F98" s="9"/>
      <c r="G98" s="9"/>
    </row>
    <row r="99" spans="1:69" ht="18" thickBot="1" x14ac:dyDescent="0.35">
      <c r="H99" s="35"/>
      <c r="I99" s="36"/>
    </row>
    <row r="100" spans="1:69" ht="18" thickBot="1" x14ac:dyDescent="0.35">
      <c r="H100"/>
      <c r="I100" s="35"/>
      <c r="J100" s="37"/>
    </row>
    <row r="101" spans="1:69" x14ac:dyDescent="0.3">
      <c r="H101"/>
    </row>
    <row r="102" spans="1:69" x14ac:dyDescent="0.3">
      <c r="H102"/>
    </row>
    <row r="103" spans="1:69" x14ac:dyDescent="0.3">
      <c r="H103"/>
    </row>
    <row r="104" spans="1:69" x14ac:dyDescent="0.3">
      <c r="H104"/>
    </row>
    <row r="105" spans="1:69" x14ac:dyDescent="0.3">
      <c r="H105"/>
    </row>
    <row r="106" spans="1:69" x14ac:dyDescent="0.3">
      <c r="H106"/>
    </row>
    <row r="107" spans="1:69" x14ac:dyDescent="0.3">
      <c r="D107" s="1"/>
      <c r="E107" s="1"/>
      <c r="F107" s="1"/>
      <c r="G107" s="1"/>
      <c r="H107"/>
    </row>
    <row r="108" spans="1:69" x14ac:dyDescent="0.3">
      <c r="D108" s="1"/>
      <c r="E108" s="1"/>
      <c r="F108" s="1"/>
      <c r="G108" s="1"/>
      <c r="H108"/>
    </row>
    <row r="109" spans="1:69" x14ac:dyDescent="0.3">
      <c r="D109" s="1"/>
      <c r="E109" s="1"/>
      <c r="F109" s="1"/>
      <c r="G109" s="1"/>
      <c r="H109"/>
    </row>
    <row r="110" spans="1:69" x14ac:dyDescent="0.3">
      <c r="D110" s="1"/>
      <c r="E110" s="1"/>
      <c r="F110" s="1"/>
      <c r="G110" s="1"/>
      <c r="H110"/>
    </row>
    <row r="111" spans="1:69" x14ac:dyDescent="0.3">
      <c r="D111" s="1"/>
      <c r="E111" s="1"/>
      <c r="F111" s="1"/>
      <c r="G111" s="1"/>
      <c r="H111"/>
    </row>
    <row r="112" spans="1:69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jDOAx0uoi6m8exW3mEP1p5eqJKwAu6nUD43IvHm9Ye7+e0qkjEbs+7UH8CMTRdvyFKoRPh+g7LCFKoRS2oLJYQ==" saltValue="9tTp1dMsiDPmDyoAYya2Ew==" spinCount="100000" sheet="1" selectLockedCells="1"/>
  <protectedRanges>
    <protectedRange password="DB25" sqref="C36:G36" name="filter"/>
  </protectedRanges>
  <dataConsolidate/>
  <mergeCells count="26">
    <mergeCell ref="K34:AL34"/>
    <mergeCell ref="D52:E52"/>
    <mergeCell ref="D48:E48"/>
    <mergeCell ref="D50:E50"/>
    <mergeCell ref="D40:E40"/>
    <mergeCell ref="D41:E41"/>
    <mergeCell ref="D46:E46"/>
    <mergeCell ref="Q35:W35"/>
    <mergeCell ref="AE35:AK35"/>
    <mergeCell ref="K35:P35"/>
    <mergeCell ref="X35:AD35"/>
    <mergeCell ref="D94:E94"/>
    <mergeCell ref="D96:E96"/>
    <mergeCell ref="D71:E71"/>
    <mergeCell ref="D90:E90"/>
    <mergeCell ref="D92:E92"/>
    <mergeCell ref="D77:E77"/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M82 AM84 AM69 AM86 AM66 AM95 AM47 AM91 AM89 AM71:AM74 AM51:AM55 AM49 AM64 AM44 AM37:AM42 AM58 AM60 U78 AI78 N78 AB78" xr:uid="{00000000-0002-0000-0200-000000000000}">
      <formula1>$C$14:$C$16</formula1>
    </dataValidation>
    <dataValidation type="list" allowBlank="1" showDropDown="1" showInputMessage="1" showErrorMessage="1" sqref="AM59 AM56:AM57" xr:uid="{00000000-0002-0000-0200-000001000000}">
      <formula1>$C$17</formula1>
    </dataValidation>
    <dataValidation type="list" allowBlank="1" showDropDown="1" showInputMessage="1" showErrorMessage="1" sqref="K37:AL96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92:G94 G90 G87:G88 G85 G83 G81 G79 G77 G73 G70:G71 G67:G68 G65 G61:G63 G59 G55:G57 G52:G53 G50 G48 G45:G46 G43 G39:G41 G38 G42 G44 G47 G49 G51 G54 G58 G60 G64 G66 G69 G72 G74:G76 G78 G80 G82 G84 G86 G89 G91 G9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5" t="s">
        <v>6</v>
      </c>
      <c r="B1" s="215" t="s">
        <v>7</v>
      </c>
    </row>
    <row r="2" spans="1:2" x14ac:dyDescent="0.25">
      <c r="A2" s="215"/>
      <c r="B2" s="215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2022-01-18T14:56:31Z</dcterms:modified>
</cp:coreProperties>
</file>