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-120" yWindow="-120" windowWidth="25440" windowHeight="1599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'Mon-Fri'!$B$36:$J$100</definedName>
    <definedName name="_xlnm._FilterDatabase" localSheetId="2" hidden="1">'Sat-Sun'!$B$36:$G$93</definedName>
    <definedName name="length">List!$B$3:$B$15</definedName>
    <definedName name="_xlnm.Print_Area" localSheetId="0">'Campaign Total'!$A$1:$O$69</definedName>
    <definedName name="_xlnm.Print_Area" localSheetId="1">'Mon-Fri'!$A$1:$AQ$101</definedName>
    <definedName name="_xlnm.Print_Area" localSheetId="2">'Sat-Sun'!$A$1:$AN$95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91" i="4" l="1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AS91" i="4"/>
  <c r="BH91" i="4" s="1"/>
  <c r="G92" i="5" l="1"/>
  <c r="G88" i="5"/>
  <c r="G86" i="5"/>
  <c r="G84" i="5"/>
  <c r="G82" i="5"/>
  <c r="G80" i="5"/>
  <c r="G78" i="5"/>
  <c r="G76" i="5"/>
  <c r="G74" i="5"/>
  <c r="G72" i="5"/>
  <c r="G70" i="5"/>
  <c r="G67" i="5"/>
  <c r="G64" i="5"/>
  <c r="G62" i="5"/>
  <c r="G58" i="5"/>
  <c r="G57" i="5"/>
  <c r="G54" i="5"/>
  <c r="G51" i="5"/>
  <c r="G49" i="5"/>
  <c r="G47" i="5"/>
  <c r="G44" i="5"/>
  <c r="G42" i="5"/>
  <c r="G38" i="5"/>
  <c r="J95" i="4"/>
  <c r="J93" i="4"/>
  <c r="J90" i="4"/>
  <c r="J88" i="4"/>
  <c r="J86" i="4"/>
  <c r="J84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O35" i="4"/>
  <c r="V35" i="4" s="1"/>
  <c r="AC35" i="4" s="1"/>
  <c r="AJ35" i="4" s="1"/>
  <c r="AQ35" i="4" s="1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L35" i="5"/>
  <c r="S35" i="5" s="1"/>
  <c r="Z35" i="5" s="1"/>
  <c r="AG35" i="5" s="1"/>
  <c r="AN35" i="5" s="1"/>
  <c r="AM94" i="5"/>
  <c r="AL94" i="5"/>
  <c r="AK94" i="5"/>
  <c r="AJ94" i="5"/>
  <c r="AI94" i="5"/>
  <c r="AH94" i="5"/>
  <c r="AG94" i="5"/>
  <c r="AP101" i="4"/>
  <c r="AO101" i="4"/>
  <c r="AN101" i="4"/>
  <c r="AM101" i="4"/>
  <c r="AL101" i="4"/>
  <c r="AK101" i="4"/>
  <c r="AJ101" i="4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AF94" i="5" l="1"/>
  <c r="AE94" i="5"/>
  <c r="AD94" i="5"/>
  <c r="AC94" i="5"/>
  <c r="AB94" i="5"/>
  <c r="AA94" i="5"/>
  <c r="Z94" i="5"/>
  <c r="AI101" i="4"/>
  <c r="AH101" i="4"/>
  <c r="AG101" i="4"/>
  <c r="AF101" i="4"/>
  <c r="AE101" i="4"/>
  <c r="AD101" i="4"/>
  <c r="AC101" i="4"/>
  <c r="AN94" i="5" l="1"/>
  <c r="AQ101" i="4"/>
  <c r="G36" i="5" l="1"/>
  <c r="B35" i="5" l="1"/>
  <c r="BD72" i="5" l="1"/>
  <c r="BS72" i="5" s="1"/>
  <c r="BC72" i="5"/>
  <c r="BR72" i="5" s="1"/>
  <c r="BB72" i="5"/>
  <c r="BQ72" i="5" s="1"/>
  <c r="BA72" i="5"/>
  <c r="BP72" i="5" s="1"/>
  <c r="AZ72" i="5"/>
  <c r="BO72" i="5" s="1"/>
  <c r="AY72" i="5"/>
  <c r="BN72" i="5" s="1"/>
  <c r="AX72" i="5"/>
  <c r="BM72" i="5" s="1"/>
  <c r="AW72" i="5"/>
  <c r="BL72" i="5" s="1"/>
  <c r="AV72" i="5"/>
  <c r="BK72" i="5" s="1"/>
  <c r="AU72" i="5"/>
  <c r="BJ72" i="5" s="1"/>
  <c r="AT72" i="5"/>
  <c r="BI72" i="5" s="1"/>
  <c r="AS72" i="5"/>
  <c r="BH72" i="5" s="1"/>
  <c r="AR72" i="5"/>
  <c r="BG72" i="5" s="1"/>
  <c r="AQ72" i="5"/>
  <c r="BF72" i="5" s="1"/>
  <c r="AP72" i="5"/>
  <c r="BE72" i="5" s="1"/>
  <c r="BD64" i="5"/>
  <c r="BS64" i="5" s="1"/>
  <c r="BC64" i="5"/>
  <c r="BR64" i="5" s="1"/>
  <c r="BB64" i="5"/>
  <c r="BQ64" i="5" s="1"/>
  <c r="BA64" i="5"/>
  <c r="BP64" i="5" s="1"/>
  <c r="AZ64" i="5"/>
  <c r="BO64" i="5" s="1"/>
  <c r="AY64" i="5"/>
  <c r="BN64" i="5" s="1"/>
  <c r="AX64" i="5"/>
  <c r="BM64" i="5" s="1"/>
  <c r="AW64" i="5"/>
  <c r="BL64" i="5" s="1"/>
  <c r="AV64" i="5"/>
  <c r="BK64" i="5" s="1"/>
  <c r="AU64" i="5"/>
  <c r="BJ64" i="5" s="1"/>
  <c r="AT64" i="5"/>
  <c r="BI64" i="5" s="1"/>
  <c r="AS64" i="5"/>
  <c r="BH64" i="5" s="1"/>
  <c r="AR64" i="5"/>
  <c r="BG64" i="5" s="1"/>
  <c r="AQ64" i="5"/>
  <c r="BF64" i="5" s="1"/>
  <c r="AP64" i="5"/>
  <c r="BE64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AP58" i="5"/>
  <c r="BE58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BG47" i="5" s="1"/>
  <c r="AQ47" i="5"/>
  <c r="AP47" i="5"/>
  <c r="BE47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AP39" i="5"/>
  <c r="BE39" i="5" s="1"/>
  <c r="I72" i="5" l="1"/>
  <c r="H72" i="5"/>
  <c r="H64" i="5"/>
  <c r="I64" i="5"/>
  <c r="H58" i="5"/>
  <c r="BF58" i="5"/>
  <c r="I58" i="5" s="1"/>
  <c r="H47" i="5"/>
  <c r="BF47" i="5"/>
  <c r="I47" i="5" s="1"/>
  <c r="BG96" i="4"/>
  <c r="BV96" i="4" s="1"/>
  <c r="BF96" i="4"/>
  <c r="BU96" i="4" s="1"/>
  <c r="BE96" i="4"/>
  <c r="BT96" i="4" s="1"/>
  <c r="BD96" i="4"/>
  <c r="BS96" i="4" s="1"/>
  <c r="BC96" i="4"/>
  <c r="BR96" i="4" s="1"/>
  <c r="BB96" i="4"/>
  <c r="BQ96" i="4" s="1"/>
  <c r="BA96" i="4"/>
  <c r="BP96" i="4" s="1"/>
  <c r="AZ96" i="4"/>
  <c r="BO96" i="4" s="1"/>
  <c r="AY96" i="4"/>
  <c r="BN96" i="4" s="1"/>
  <c r="AX96" i="4"/>
  <c r="BM96" i="4" s="1"/>
  <c r="AW96" i="4"/>
  <c r="BL96" i="4" s="1"/>
  <c r="AV96" i="4"/>
  <c r="BK96" i="4" s="1"/>
  <c r="AU96" i="4"/>
  <c r="BJ96" i="4" s="1"/>
  <c r="AT96" i="4"/>
  <c r="BI96" i="4" s="1"/>
  <c r="AS96" i="4"/>
  <c r="BH96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AS83" i="4"/>
  <c r="BH83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BJ82" i="4" s="1"/>
  <c r="AT82" i="4"/>
  <c r="AS82" i="4"/>
  <c r="BH82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K82" i="4" l="1"/>
  <c r="BI82" i="4"/>
  <c r="L82" i="4" s="1"/>
  <c r="L78" i="4"/>
  <c r="K78" i="4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AS70" i="4"/>
  <c r="BH70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AS53" i="4"/>
  <c r="BH53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AS51" i="4"/>
  <c r="BH51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AS50" i="4"/>
  <c r="BH50" i="4" s="1"/>
  <c r="BG48" i="4" l="1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AS48" i="4"/>
  <c r="BH48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AS46" i="4"/>
  <c r="BH46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AS45" i="4"/>
  <c r="BH45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AS44" i="4"/>
  <c r="BH44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BJ43" i="4" s="1"/>
  <c r="AT43" i="4"/>
  <c r="AS43" i="4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AS42" i="4"/>
  <c r="BH42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BJ41" i="4" s="1"/>
  <c r="AT41" i="4"/>
  <c r="AS41" i="4"/>
  <c r="BH41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K41" i="4" l="1"/>
  <c r="K43" i="4"/>
  <c r="L45" i="4"/>
  <c r="K45" i="4"/>
  <c r="BI43" i="4"/>
  <c r="BI41" i="4"/>
  <c r="L41" i="4" s="1"/>
  <c r="BD78" i="5" l="1"/>
  <c r="BS78" i="5" s="1"/>
  <c r="BC78" i="5"/>
  <c r="BR78" i="5" s="1"/>
  <c r="BB78" i="5"/>
  <c r="BQ78" i="5" s="1"/>
  <c r="BA78" i="5"/>
  <c r="BP78" i="5" s="1"/>
  <c r="AZ78" i="5"/>
  <c r="BO78" i="5" s="1"/>
  <c r="AY78" i="5"/>
  <c r="BN78" i="5" s="1"/>
  <c r="AX78" i="5"/>
  <c r="BM78" i="5" s="1"/>
  <c r="AW78" i="5"/>
  <c r="BL78" i="5" s="1"/>
  <c r="AV78" i="5"/>
  <c r="BK78" i="5" s="1"/>
  <c r="AU78" i="5"/>
  <c r="BJ78" i="5" s="1"/>
  <c r="AT78" i="5"/>
  <c r="BI78" i="5" s="1"/>
  <c r="AS78" i="5"/>
  <c r="BH78" i="5" s="1"/>
  <c r="AR78" i="5"/>
  <c r="BG78" i="5" s="1"/>
  <c r="AQ78" i="5"/>
  <c r="AP78" i="5"/>
  <c r="BE78" i="5" s="1"/>
  <c r="BD77" i="5"/>
  <c r="BS77" i="5" s="1"/>
  <c r="BC77" i="5"/>
  <c r="BR77" i="5" s="1"/>
  <c r="BB77" i="5"/>
  <c r="BQ77" i="5" s="1"/>
  <c r="BA77" i="5"/>
  <c r="BP77" i="5" s="1"/>
  <c r="AZ77" i="5"/>
  <c r="BO77" i="5" s="1"/>
  <c r="AY77" i="5"/>
  <c r="BN77" i="5" s="1"/>
  <c r="AX77" i="5"/>
  <c r="BM77" i="5" s="1"/>
  <c r="AW77" i="5"/>
  <c r="BL77" i="5" s="1"/>
  <c r="AV77" i="5"/>
  <c r="BK77" i="5" s="1"/>
  <c r="AU77" i="5"/>
  <c r="BJ77" i="5" s="1"/>
  <c r="AT77" i="5"/>
  <c r="BI77" i="5" s="1"/>
  <c r="AS77" i="5"/>
  <c r="BH77" i="5" s="1"/>
  <c r="AR77" i="5"/>
  <c r="BG77" i="5" s="1"/>
  <c r="AQ77" i="5"/>
  <c r="BF77" i="5" s="1"/>
  <c r="AP77" i="5"/>
  <c r="BE77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AP50" i="5"/>
  <c r="BE50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AP49" i="5"/>
  <c r="BE49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AP48" i="5"/>
  <c r="BE48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AP37" i="5"/>
  <c r="BE37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BF38" i="5" s="1"/>
  <c r="AP38" i="5"/>
  <c r="H78" i="5" l="1"/>
  <c r="BF78" i="5"/>
  <c r="I78" i="5" s="1"/>
  <c r="I51" i="5"/>
  <c r="H51" i="5"/>
  <c r="I49" i="5"/>
  <c r="H49" i="5"/>
  <c r="H38" i="5"/>
  <c r="C2" i="4"/>
  <c r="F14" i="6"/>
  <c r="F17" i="6"/>
  <c r="BD65" i="5" l="1"/>
  <c r="BS65" i="5" s="1"/>
  <c r="BC65" i="5"/>
  <c r="BR65" i="5" s="1"/>
  <c r="BB65" i="5"/>
  <c r="BQ65" i="5" s="1"/>
  <c r="BA65" i="5"/>
  <c r="BP65" i="5" s="1"/>
  <c r="AZ65" i="5"/>
  <c r="BO65" i="5" s="1"/>
  <c r="AY65" i="5"/>
  <c r="BN65" i="5" s="1"/>
  <c r="AX65" i="5"/>
  <c r="BM65" i="5" s="1"/>
  <c r="AW65" i="5"/>
  <c r="BL65" i="5" s="1"/>
  <c r="AV65" i="5"/>
  <c r="BK65" i="5" s="1"/>
  <c r="AU65" i="5"/>
  <c r="BJ65" i="5" s="1"/>
  <c r="AT65" i="5"/>
  <c r="BI65" i="5" s="1"/>
  <c r="AS65" i="5"/>
  <c r="BH65" i="5" s="1"/>
  <c r="AR65" i="5"/>
  <c r="BG65" i="5" s="1"/>
  <c r="AQ65" i="5"/>
  <c r="BF65" i="5" s="1"/>
  <c r="AP65" i="5"/>
  <c r="BE65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BG60" i="5" s="1"/>
  <c r="AQ60" i="5"/>
  <c r="BF60" i="5" s="1"/>
  <c r="AP60" i="5"/>
  <c r="BE60" i="5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I81" i="4" s="1"/>
  <c r="AS81" i="4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AS67" i="4"/>
  <c r="BH67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I65" i="4" s="1"/>
  <c r="AS65" i="4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AS64" i="4"/>
  <c r="BH64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63" i="4" s="1"/>
  <c r="AS63" i="4"/>
  <c r="BH81" i="4" l="1"/>
  <c r="K80" i="4"/>
  <c r="L80" i="4"/>
  <c r="BH65" i="4"/>
  <c r="K64" i="4"/>
  <c r="L64" i="4"/>
  <c r="BH63" i="4"/>
  <c r="Y94" i="5" l="1"/>
  <c r="X94" i="5"/>
  <c r="W94" i="5"/>
  <c r="V94" i="5"/>
  <c r="U94" i="5"/>
  <c r="T94" i="5"/>
  <c r="S94" i="5"/>
  <c r="AS37" i="4"/>
  <c r="BH37" i="4" s="1"/>
  <c r="AT37" i="4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AB101" i="4"/>
  <c r="AA101" i="4"/>
  <c r="Z101" i="4"/>
  <c r="Y101" i="4"/>
  <c r="X101" i="4"/>
  <c r="W101" i="4"/>
  <c r="V101" i="4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P40" i="5" l="1"/>
  <c r="AQ40" i="5"/>
  <c r="BF40" i="5" s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AP42" i="5"/>
  <c r="AQ42" i="5"/>
  <c r="BF42" i="5" s="1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AP43" i="5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AP44" i="5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AP46" i="5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AP52" i="5"/>
  <c r="AQ52" i="5"/>
  <c r="BF52" i="5" s="1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AP53" i="5"/>
  <c r="AQ53" i="5"/>
  <c r="BF53" i="5" s="1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AP54" i="5"/>
  <c r="AQ54" i="5"/>
  <c r="AR54" i="5"/>
  <c r="BG54" i="5" s="1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AP55" i="5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AP57" i="5"/>
  <c r="AQ57" i="5"/>
  <c r="BF57" i="5" s="1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AP56" i="5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AP59" i="5"/>
  <c r="AQ59" i="5"/>
  <c r="BF59" i="5" s="1"/>
  <c r="AR59" i="5"/>
  <c r="BG59" i="5" s="1"/>
  <c r="AS59" i="5"/>
  <c r="BH59" i="5" s="1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AP61" i="5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AP62" i="5"/>
  <c r="AQ62" i="5"/>
  <c r="BF62" i="5" s="1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AP63" i="5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AP66" i="5"/>
  <c r="AQ66" i="5"/>
  <c r="BF66" i="5" s="1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AP67" i="5"/>
  <c r="AQ67" i="5"/>
  <c r="BF67" i="5" s="1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AP68" i="5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AP69" i="5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AP70" i="5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AP71" i="5"/>
  <c r="BE71" i="5" s="1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AP73" i="5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AP74" i="5"/>
  <c r="AQ74" i="5"/>
  <c r="BF74" i="5" s="1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AP75" i="5"/>
  <c r="AQ75" i="5"/>
  <c r="BF75" i="5" s="1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AP76" i="5"/>
  <c r="BE76" i="5" s="1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AP79" i="5"/>
  <c r="AQ79" i="5"/>
  <c r="BF79" i="5" s="1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AP80" i="5"/>
  <c r="AQ80" i="5"/>
  <c r="AR80" i="5"/>
  <c r="AS80" i="5"/>
  <c r="AT80" i="5"/>
  <c r="AU80" i="5"/>
  <c r="AV80" i="5"/>
  <c r="AW80" i="5"/>
  <c r="AX80" i="5"/>
  <c r="AY80" i="5"/>
  <c r="AZ80" i="5"/>
  <c r="BA80" i="5"/>
  <c r="BB80" i="5"/>
  <c r="BC80" i="5"/>
  <c r="BD80" i="5"/>
  <c r="AP81" i="5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AP82" i="5"/>
  <c r="AQ82" i="5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AP83" i="5"/>
  <c r="AQ83" i="5"/>
  <c r="BF83" i="5" s="1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AP84" i="5"/>
  <c r="BE84" i="5" s="1"/>
  <c r="AQ84" i="5"/>
  <c r="BF84" i="5" s="1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B84" i="5"/>
  <c r="BQ84" i="5" s="1"/>
  <c r="BC84" i="5"/>
  <c r="BR84" i="5" s="1"/>
  <c r="BD84" i="5"/>
  <c r="BS84" i="5" s="1"/>
  <c r="AP85" i="5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AP86" i="5"/>
  <c r="BE86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AP87" i="5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AP88" i="5"/>
  <c r="BE88" i="5" s="1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D88" i="5"/>
  <c r="BS88" i="5" s="1"/>
  <c r="AP89" i="5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AP90" i="5"/>
  <c r="BE90" i="5" s="1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AP91" i="5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AP92" i="5"/>
  <c r="BE92" i="5" s="1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C92" i="5"/>
  <c r="BR92" i="5" s="1"/>
  <c r="BD92" i="5"/>
  <c r="BS92" i="5" s="1"/>
  <c r="AP93" i="5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AS38" i="4"/>
  <c r="BH38" i="4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AS39" i="4"/>
  <c r="AT39" i="4"/>
  <c r="AU39" i="4"/>
  <c r="BJ39" i="4" s="1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AS47" i="4"/>
  <c r="BH47" i="4" s="1"/>
  <c r="AT47" i="4"/>
  <c r="BI47" i="4" s="1"/>
  <c r="AU47" i="4"/>
  <c r="BJ47" i="4" s="1"/>
  <c r="AV47" i="4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AS49" i="4"/>
  <c r="BH49" i="4" s="1"/>
  <c r="AT49" i="4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AS52" i="4"/>
  <c r="BH52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AS58" i="4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AS59" i="4"/>
  <c r="BH59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AS62" i="4"/>
  <c r="BH62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C62" i="4"/>
  <c r="BR62" i="4" s="1"/>
  <c r="BD62" i="4"/>
  <c r="BS62" i="4" s="1"/>
  <c r="BE62" i="4"/>
  <c r="BT62" i="4" s="1"/>
  <c r="BF62" i="4"/>
  <c r="BU62" i="4" s="1"/>
  <c r="BG62" i="4"/>
  <c r="BV62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D66" i="4"/>
  <c r="BS66" i="4" s="1"/>
  <c r="BE66" i="4"/>
  <c r="BT66" i="4" s="1"/>
  <c r="BF66" i="4"/>
  <c r="BU66" i="4" s="1"/>
  <c r="BG66" i="4"/>
  <c r="BV66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AS69" i="4"/>
  <c r="BH69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E69" i="4"/>
  <c r="BT69" i="4" s="1"/>
  <c r="BF69" i="4"/>
  <c r="BU69" i="4" s="1"/>
  <c r="BG69" i="4"/>
  <c r="BV69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AS72" i="4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AS73" i="4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F73" i="4"/>
  <c r="BU73" i="4" s="1"/>
  <c r="BG73" i="4"/>
  <c r="BV73" i="4" s="1"/>
  <c r="AS74" i="4"/>
  <c r="BH74" i="4" s="1"/>
  <c r="AT74" i="4"/>
  <c r="BI74" i="4" s="1"/>
  <c r="AU74" i="4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AS75" i="4"/>
  <c r="BH75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AS76" i="4"/>
  <c r="BH76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AS79" i="4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AS84" i="4"/>
  <c r="BH84" i="4" s="1"/>
  <c r="AT84" i="4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AS85" i="4"/>
  <c r="BH85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AS87" i="4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AS88" i="4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AS89" i="4"/>
  <c r="BH89" i="4" s="1"/>
  <c r="AT89" i="4"/>
  <c r="BI89" i="4" s="1"/>
  <c r="AU89" i="4"/>
  <c r="BJ89" i="4" s="1"/>
  <c r="AV89" i="4"/>
  <c r="AW89" i="4"/>
  <c r="BL89" i="4" s="1"/>
  <c r="AX89" i="4"/>
  <c r="AY89" i="4"/>
  <c r="AZ89" i="4"/>
  <c r="BA89" i="4"/>
  <c r="BB89" i="4"/>
  <c r="BC89" i="4"/>
  <c r="BD89" i="4"/>
  <c r="BE89" i="4"/>
  <c r="BF89" i="4"/>
  <c r="BG89" i="4"/>
  <c r="AS90" i="4"/>
  <c r="BH90" i="4" s="1"/>
  <c r="AT90" i="4"/>
  <c r="BI90" i="4" s="1"/>
  <c r="AU90" i="4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AS92" i="4"/>
  <c r="BH92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AS93" i="4"/>
  <c r="BH93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AS94" i="4"/>
  <c r="BH94" i="4" s="1"/>
  <c r="AT94" i="4"/>
  <c r="BI94" i="4" s="1"/>
  <c r="AU94" i="4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AS95" i="4"/>
  <c r="BH95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AS98" i="4"/>
  <c r="BH98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AS100" i="4"/>
  <c r="BH100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BV38" i="4"/>
  <c r="BI49" i="4"/>
  <c r="K84" i="4" l="1"/>
  <c r="K88" i="4"/>
  <c r="K90" i="4"/>
  <c r="BJ74" i="4"/>
  <c r="BJ94" i="4"/>
  <c r="BJ90" i="4"/>
  <c r="L90" i="4" s="1"/>
  <c r="BH87" i="4"/>
  <c r="BH79" i="4"/>
  <c r="K58" i="4"/>
  <c r="K52" i="4"/>
  <c r="K39" i="4"/>
  <c r="K62" i="4"/>
  <c r="BH72" i="4"/>
  <c r="K93" i="4"/>
  <c r="K86" i="4"/>
  <c r="K95" i="4"/>
  <c r="K60" i="4"/>
  <c r="K47" i="4"/>
  <c r="K55" i="4"/>
  <c r="BE91" i="5"/>
  <c r="H70" i="5"/>
  <c r="BE61" i="5"/>
  <c r="BE75" i="5"/>
  <c r="BE79" i="5"/>
  <c r="H74" i="5"/>
  <c r="BE69" i="5"/>
  <c r="BE59" i="5"/>
  <c r="BE53" i="5"/>
  <c r="BE46" i="5"/>
  <c r="BE70" i="5"/>
  <c r="I70" i="5" s="1"/>
  <c r="BE89" i="5"/>
  <c r="BE85" i="5"/>
  <c r="H82" i="5"/>
  <c r="BE82" i="5"/>
  <c r="H67" i="5"/>
  <c r="BE66" i="5"/>
  <c r="H62" i="5"/>
  <c r="H57" i="5"/>
  <c r="BE57" i="5"/>
  <c r="I57" i="5" s="1"/>
  <c r="BE55" i="5"/>
  <c r="BE52" i="5"/>
  <c r="H44" i="5"/>
  <c r="BE40" i="5"/>
  <c r="H54" i="5"/>
  <c r="BE54" i="5"/>
  <c r="BE43" i="5"/>
  <c r="H86" i="5"/>
  <c r="BE68" i="5"/>
  <c r="BE63" i="5"/>
  <c r="BE56" i="5"/>
  <c r="H42" i="5"/>
  <c r="BE93" i="5"/>
  <c r="BE87" i="5"/>
  <c r="BE83" i="5"/>
  <c r="BE81" i="5"/>
  <c r="BE73" i="5"/>
  <c r="BE67" i="5"/>
  <c r="I67" i="5" s="1"/>
  <c r="H76" i="5"/>
  <c r="H88" i="5"/>
  <c r="H92" i="5"/>
  <c r="BC94" i="5"/>
  <c r="G27" i="5" s="1"/>
  <c r="AY94" i="5"/>
  <c r="G23" i="5" s="1"/>
  <c r="AU94" i="5"/>
  <c r="G19" i="5" s="1"/>
  <c r="AQ94" i="5"/>
  <c r="G15" i="5" s="1"/>
  <c r="H84" i="5"/>
  <c r="BD94" i="5"/>
  <c r="G28" i="5" s="1"/>
  <c r="AZ94" i="5"/>
  <c r="G24" i="5" s="1"/>
  <c r="AV94" i="5"/>
  <c r="G20" i="5" s="1"/>
  <c r="AR94" i="5"/>
  <c r="G16" i="5" s="1"/>
  <c r="BB94" i="5"/>
  <c r="G26" i="5" s="1"/>
  <c r="AX94" i="5"/>
  <c r="G22" i="5" s="1"/>
  <c r="AT94" i="5"/>
  <c r="G18" i="5" s="1"/>
  <c r="BA94" i="5"/>
  <c r="G25" i="5" s="1"/>
  <c r="AW94" i="5"/>
  <c r="G21" i="5" s="1"/>
  <c r="AS94" i="5"/>
  <c r="G17" i="5" s="1"/>
  <c r="H80" i="5"/>
  <c r="BR80" i="5"/>
  <c r="BJ80" i="5"/>
  <c r="BJ94" i="5" s="1"/>
  <c r="H19" i="5" s="1"/>
  <c r="BF80" i="5"/>
  <c r="BQ80" i="5"/>
  <c r="BM80" i="5"/>
  <c r="BM94" i="5" s="1"/>
  <c r="H22" i="5" s="1"/>
  <c r="BI80" i="5"/>
  <c r="BI94" i="5" s="1"/>
  <c r="H18" i="5" s="1"/>
  <c r="BE80" i="5"/>
  <c r="BP80" i="5"/>
  <c r="BL80" i="5"/>
  <c r="BL94" i="5" s="1"/>
  <c r="H21" i="5" s="1"/>
  <c r="BH80" i="5"/>
  <c r="BH94" i="5" s="1"/>
  <c r="H17" i="5" s="1"/>
  <c r="AP94" i="5"/>
  <c r="G14" i="5" s="1"/>
  <c r="BS80" i="5"/>
  <c r="BO80" i="5"/>
  <c r="BK80" i="5"/>
  <c r="BK94" i="5" s="1"/>
  <c r="H20" i="5" s="1"/>
  <c r="BG80" i="5"/>
  <c r="L52" i="4"/>
  <c r="L86" i="4"/>
  <c r="L93" i="4"/>
  <c r="L95" i="4"/>
  <c r="K76" i="4"/>
  <c r="K73" i="4"/>
  <c r="BH73" i="4"/>
  <c r="K69" i="4"/>
  <c r="K66" i="4"/>
  <c r="AZ101" i="4"/>
  <c r="G21" i="4" s="1"/>
  <c r="AU101" i="4"/>
  <c r="G16" i="4" s="1"/>
  <c r="AT101" i="4"/>
  <c r="G15" i="4" s="1"/>
  <c r="BO89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S76" i="5" s="1"/>
  <c r="I76" i="5" s="1"/>
  <c r="F27" i="6"/>
  <c r="F27" i="5" s="1"/>
  <c r="BR88" i="5" s="1"/>
  <c r="F26" i="6"/>
  <c r="F26" i="5" s="1"/>
  <c r="BQ92" i="5" s="1"/>
  <c r="I92" i="5" s="1"/>
  <c r="F25" i="6"/>
  <c r="F25" i="5" s="1"/>
  <c r="BP84" i="5" s="1"/>
  <c r="F24" i="6"/>
  <c r="F24" i="5" s="1"/>
  <c r="F23" i="5"/>
  <c r="BN80" i="5" s="1"/>
  <c r="BN94" i="5" s="1"/>
  <c r="H23" i="5" s="1"/>
  <c r="F22" i="5"/>
  <c r="F20" i="6"/>
  <c r="F20" i="5" s="1"/>
  <c r="F21" i="6"/>
  <c r="F21" i="5" s="1"/>
  <c r="F21" i="4" l="1"/>
  <c r="BO55" i="4" s="1"/>
  <c r="L55" i="4" s="1"/>
  <c r="G21" i="6"/>
  <c r="BP94" i="5"/>
  <c r="H25" i="5" s="1"/>
  <c r="I84" i="5"/>
  <c r="I88" i="5"/>
  <c r="BR94" i="5"/>
  <c r="H27" i="5" s="1"/>
  <c r="BO94" i="5"/>
  <c r="H24" i="5" s="1"/>
  <c r="BS94" i="5"/>
  <c r="H28" i="5" s="1"/>
  <c r="BQ94" i="5"/>
  <c r="H26" i="5" s="1"/>
  <c r="G29" i="5"/>
  <c r="G15" i="6"/>
  <c r="G16" i="6"/>
  <c r="I80" i="5"/>
  <c r="F27" i="4"/>
  <c r="F23" i="4"/>
  <c r="BQ62" i="4" s="1"/>
  <c r="L62" i="4" s="1"/>
  <c r="F22" i="4"/>
  <c r="BP60" i="4" s="1"/>
  <c r="L60" i="4" s="1"/>
  <c r="F26" i="4"/>
  <c r="BT73" i="4" s="1"/>
  <c r="L73" i="4" s="1"/>
  <c r="F25" i="4"/>
  <c r="BS69" i="4" s="1"/>
  <c r="L69" i="4" s="1"/>
  <c r="F28" i="4"/>
  <c r="BV76" i="4" s="1"/>
  <c r="L76" i="4" s="1"/>
  <c r="F24" i="4"/>
  <c r="BR66" i="4" s="1"/>
  <c r="L66" i="4" s="1"/>
  <c r="F20" i="4"/>
  <c r="BU89" i="4"/>
  <c r="BS89" i="4"/>
  <c r="BT89" i="4"/>
  <c r="BK89" i="4"/>
  <c r="BP89" i="4"/>
  <c r="BR89" i="4"/>
  <c r="BM89" i="4"/>
  <c r="BQ89" i="4"/>
  <c r="C28" i="6"/>
  <c r="C27" i="6"/>
  <c r="C26" i="6"/>
  <c r="C25" i="6"/>
  <c r="C24" i="6"/>
  <c r="C21" i="6"/>
  <c r="C15" i="6"/>
  <c r="C19" i="6"/>
  <c r="C18" i="6"/>
  <c r="C17" i="6"/>
  <c r="BO101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N89" i="4"/>
  <c r="BV89" i="4" l="1"/>
  <c r="N101" i="4" l="1"/>
  <c r="O101" i="4"/>
  <c r="P101" i="4"/>
  <c r="Q101" i="4"/>
  <c r="R101" i="4"/>
  <c r="S101" i="4"/>
  <c r="T101" i="4"/>
  <c r="U101" i="4"/>
  <c r="BJ101" i="4" l="1"/>
  <c r="H16" i="4" s="1"/>
  <c r="BC101" i="4"/>
  <c r="G24" i="4" s="1"/>
  <c r="G24" i="6" s="1"/>
  <c r="AV101" i="4" l="1"/>
  <c r="G17" i="4" s="1"/>
  <c r="G17" i="6" s="1"/>
  <c r="BP101" i="4"/>
  <c r="H22" i="4" s="1"/>
  <c r="H22" i="6" s="1"/>
  <c r="BA101" i="4"/>
  <c r="G22" i="4" s="1"/>
  <c r="G22" i="6" s="1"/>
  <c r="BM101" i="4"/>
  <c r="H19" i="4" s="1"/>
  <c r="H19" i="6" s="1"/>
  <c r="AX101" i="4"/>
  <c r="G19" i="4" s="1"/>
  <c r="G19" i="6" s="1"/>
  <c r="BL101" i="4"/>
  <c r="H18" i="4" s="1"/>
  <c r="H18" i="6" s="1"/>
  <c r="AW101" i="4"/>
  <c r="G18" i="4" s="1"/>
  <c r="G18" i="6" s="1"/>
  <c r="BQ101" i="4"/>
  <c r="H23" i="4" s="1"/>
  <c r="H23" i="6" s="1"/>
  <c r="BB101" i="4"/>
  <c r="G23" i="4" s="1"/>
  <c r="G23" i="6" s="1"/>
  <c r="BR101" i="4"/>
  <c r="H24" i="4" s="1"/>
  <c r="H24" i="6" s="1"/>
  <c r="AY101" i="4"/>
  <c r="G20" i="4" s="1"/>
  <c r="G20" i="6" s="1"/>
  <c r="BF101" i="4"/>
  <c r="G27" i="4" s="1"/>
  <c r="G27" i="6" s="1"/>
  <c r="BD101" i="4"/>
  <c r="G25" i="4" s="1"/>
  <c r="G25" i="6" s="1"/>
  <c r="BE101" i="4"/>
  <c r="G26" i="4" s="1"/>
  <c r="G26" i="6" s="1"/>
  <c r="D14" i="5"/>
  <c r="BG94" i="5"/>
  <c r="H16" i="5" s="1"/>
  <c r="H16" i="6" l="1"/>
  <c r="BG101" i="4"/>
  <c r="G28" i="4" s="1"/>
  <c r="G28" i="6" s="1"/>
  <c r="BT101" i="4"/>
  <c r="H26" i="4" s="1"/>
  <c r="H26" i="6" s="1"/>
  <c r="BU101" i="4"/>
  <c r="H27" i="4" s="1"/>
  <c r="H27" i="6" s="1"/>
  <c r="BS101" i="4"/>
  <c r="H25" i="4" s="1"/>
  <c r="H25" i="6" s="1"/>
  <c r="AS101" i="4"/>
  <c r="G14" i="4" s="1"/>
  <c r="G29" i="4" l="1"/>
  <c r="BV101" i="4"/>
  <c r="H28" i="4" s="1"/>
  <c r="H28" i="6" s="1"/>
  <c r="BN101" i="4"/>
  <c r="H20" i="4" s="1"/>
  <c r="H20" i="6" s="1"/>
  <c r="H31" i="4" l="1"/>
  <c r="K101" i="4" l="1"/>
  <c r="D14" i="4" l="1"/>
  <c r="E14" i="5" l="1"/>
  <c r="C2" i="5"/>
  <c r="C3" i="5"/>
  <c r="C5" i="5"/>
  <c r="C4" i="5"/>
  <c r="C5" i="4"/>
  <c r="C3" i="4"/>
  <c r="C4" i="4"/>
  <c r="H94" i="5" l="1"/>
  <c r="H31" i="5" l="1"/>
  <c r="E14" i="4" l="1"/>
  <c r="C16" i="6"/>
  <c r="C14" i="6"/>
  <c r="C14" i="5" s="1"/>
  <c r="K94" i="5"/>
  <c r="L94" i="5"/>
  <c r="M94" i="5"/>
  <c r="N94" i="5"/>
  <c r="O94" i="5"/>
  <c r="P94" i="5"/>
  <c r="Q94" i="5"/>
  <c r="R94" i="5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H43" i="4" l="1"/>
  <c r="L43" i="4" s="1"/>
  <c r="BH39" i="4"/>
  <c r="BE38" i="5"/>
  <c r="I38" i="5" s="1"/>
  <c r="BE42" i="5"/>
  <c r="I42" i="5" s="1"/>
  <c r="BE44" i="5"/>
  <c r="I44" i="5" s="1"/>
  <c r="BI39" i="4"/>
  <c r="BI84" i="4"/>
  <c r="L84" i="4" s="1"/>
  <c r="BF54" i="5"/>
  <c r="I54" i="5" s="1"/>
  <c r="BF82" i="5"/>
  <c r="I82" i="5" s="1"/>
  <c r="BF86" i="5"/>
  <c r="I86" i="5" s="1"/>
  <c r="BE74" i="5"/>
  <c r="I74" i="5" s="1"/>
  <c r="BE62" i="5"/>
  <c r="I62" i="5" s="1"/>
  <c r="BH58" i="4"/>
  <c r="L58" i="4" s="1"/>
  <c r="BH88" i="4"/>
  <c r="L88" i="4" s="1"/>
  <c r="BK47" i="4"/>
  <c r="L47" i="4" s="1"/>
  <c r="G29" i="6"/>
  <c r="BH101" i="4" l="1"/>
  <c r="H14" i="4" s="1"/>
  <c r="BE94" i="5"/>
  <c r="H14" i="5" s="1"/>
  <c r="BF94" i="5"/>
  <c r="H15" i="5" s="1"/>
  <c r="L39" i="4"/>
  <c r="BI101" i="4"/>
  <c r="H15" i="4" s="1"/>
  <c r="BK101" i="4"/>
  <c r="H17" i="4" s="1"/>
  <c r="H17" i="6" s="1"/>
  <c r="H15" i="6" l="1"/>
  <c r="H14" i="6"/>
  <c r="L101" i="4"/>
  <c r="H29" i="5"/>
  <c r="H32" i="5" s="1"/>
  <c r="I94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<sst xmlns="http://schemas.openxmlformats.org/spreadsheetml/2006/main" count="721" uniqueCount="380">
  <si>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</si>
  <si>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</si>
  <si>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</si>
  <si>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</si>
  <si>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</si>
  <si>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</si>
  <si>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</si>
  <si>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</si>
  <si>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</si>
  <si>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</si>
  <si>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</si>
  <si>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</si>
  <si>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</si>
  <si>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</si>
  <si>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</si>
  <si>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</si>
  <si>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</si>
  <si>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</si>
  <si>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</si>
  <si>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</si>
  <si>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</si>
  <si>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</si>
  <si>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</si>
  <si>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</si>
  <si>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</si>
  <si>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</si>
  <si>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</si>
  <si>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</si>
  <si>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</si>
  <si>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</si>
  <si>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</si>
  <si>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</si>
  <si>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</si>
  <si>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</si>
  <si>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</si>
  <si>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</si>
  <si>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</si>
  <si>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</si>
  <si>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</si>
  <si>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</si>
  <si>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</si>
  <si>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</si>
  <si>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</si>
  <si>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</si>
  <si>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</si>
  <si>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</si>
  <si>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</si>
  <si>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</si>
  <si>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</si>
  <si>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</si>
  <si>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</si>
  <si>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</si>
  <si>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</si>
  <si>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</si>
  <si>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</si>
  <si>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</si>
  <si>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</si>
  <si>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</si>
  <si>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</si>
  <si>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</si>
  <si>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</si>
  <si>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</si>
  <si>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</si>
  <si>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</si>
  <si>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</si>
  <si>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</si>
  <si>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</si>
  <si>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</si>
  <si>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</si>
  <si>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</si>
  <si>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</si>
  <si>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</si>
  <si>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</si>
  <si>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</si>
  <si>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</si>
  <si>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</si>
  <si>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</si>
  <si>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</si>
  <si>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</si>
  <si>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</si>
  <si>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</si>
  <si>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</si>
  <si>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</si>
  <si>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</si>
  <si>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</si>
  <si>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</si>
  <si>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</si>
  <si>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</si>
  <si>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</si>
  <si>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</si>
  <si>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</si>
  <si>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</si>
  <si>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</si>
  <si>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</si>
  <si>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</si>
  <si>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</si>
  <si>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</si>
  <si>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</si>
  <si>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</si>
  <si>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</si>
  <si>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</si>
  <si>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</si>
  <si>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</si>
  <si>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</si>
  <si>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</si>
  <si>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</si>
  <si>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</si>
  <si>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</si>
  <si>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</si>
  <si>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</si>
  <si>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</si>
  <si>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</si>
  <si>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</si>
  <si>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</si>
  <si>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</si>
  <si>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</si>
  <si>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</si>
  <si>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</si>
  <si>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</si>
  <si>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</si>
  <si>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</si>
  <si>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</si>
  <si>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</si>
  <si>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Спонсориран Каш Реклама + 01ва позиция в блок</t>
  </si>
  <si>
    <t>Програмен Каш реклама + 01ва позиция в блок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</si>
  <si>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</si>
  <si>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</si>
  <si>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</si>
  <si>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</si>
  <si>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</si>
  <si>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</si>
  <si>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</si>
  <si>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</si>
  <si>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</si>
  <si>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</si>
  <si>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</si>
  <si>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</si>
  <si>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</si>
  <si>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</si>
  <si>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</si>
  <si>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</si>
  <si>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</si>
  <si>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</si>
  <si>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</si>
  <si>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</si>
  <si>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</si>
  <si>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</si>
  <si>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</si>
  <si>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</si>
  <si>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</si>
  <si>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</si>
  <si>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</si>
  <si>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</si>
  <si>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</si>
  <si>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</si>
  <si>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</si>
  <si>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</si>
  <si>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</si>
  <si>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</si>
  <si>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</si>
  <si>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</si>
  <si>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</si>
  <si>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</si>
  <si>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</si>
  <si>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</si>
  <si>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</si>
  <si>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</si>
  <si>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</si>
  <si>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</si>
  <si>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</si>
  <si>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</si>
  <si>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</si>
  <si>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</si>
  <si>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</si>
  <si>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</si>
  <si>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</si>
  <si>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</si>
  <si>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</si>
  <si>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</si>
  <si>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</si>
  <si>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</si>
  <si>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</si>
  <si>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</si>
  <si>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</si>
  <si>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</si>
  <si>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</si>
  <si>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</si>
  <si>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</si>
  <si>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</si>
  <si>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</si>
  <si>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</si>
  <si>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</si>
  <si>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</si>
  <si>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</si>
  <si>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</si>
  <si>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</si>
  <si>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</si>
  <si>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</si>
  <si>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</si>
  <si>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</si>
  <si>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</si>
  <si>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</si>
  <si>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</si>
  <si>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</si>
  <si>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</si>
  <si>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</si>
  <si>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</si>
  <si>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</si>
  <si>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</si>
  <si>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</si>
  <si>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</si>
  <si>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</si>
  <si>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</si>
  <si>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</si>
  <si>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</si>
  <si>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</si>
  <si>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</si>
  <si>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</si>
  <si>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</si>
  <si>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</si>
  <si>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</si>
  <si>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</si>
  <si>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</si>
  <si>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</si>
  <si>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</si>
  <si>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</si>
  <si>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</si>
  <si>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</si>
  <si>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</si>
  <si>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</si>
  <si>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</si>
  <si>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</si>
  <si>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</si>
  <si>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</si>
  <si>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</si>
  <si>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</si>
  <si>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</si>
  <si>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</si>
  <si>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</si>
  <si>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</si>
  <si>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</si>
  <si>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</si>
  <si>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</si>
  <si>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</si>
  <si>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</si>
  <si>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</si>
  <si>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</si>
  <si>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</si>
  <si>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</si>
  <si>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</si>
  <si>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</si>
  <si>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</si>
  <si>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</si>
  <si>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</si>
  <si>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</si>
  <si>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</si>
  <si>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</si>
  <si>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</si>
  <si>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</si>
  <si>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</si>
  <si>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</si>
  <si>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</si>
  <si>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</si>
  <si>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</si>
  <si>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</si>
  <si>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</si>
  <si>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</si>
  <si>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</si>
  <si>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</si>
  <si>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</si>
  <si>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</si>
  <si>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</si>
  <si>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</si>
  <si>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</si>
  <si>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</si>
  <si>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</si>
  <si>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</si>
  <si>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</si>
  <si>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</si>
  <si>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</si>
  <si>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</si>
  <si>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</si>
  <si>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</si>
  <si>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</si>
  <si>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</si>
  <si>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</si>
  <si>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</si>
  <si>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</si>
  <si>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</si>
  <si>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</si>
  <si>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</si>
  <si>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</si>
  <si>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</si>
  <si>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Отстъпка за ранно договаряне*</t>
  </si>
  <si>
    <t>Декември</t>
  </si>
  <si>
    <t>Кросмедийна отстъпка **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</si>
  <si>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</si>
  <si>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</si>
  <si>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* Отстъпката за ранно договаряне се полага на клиенти, сключили годишно споразумение до 16.01.2019 г.</t>
  </si>
  <si>
    <t>**Oтстъпката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</si>
  <si>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</si>
  <si>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</si>
  <si>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</si>
  <si>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</si>
  <si>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</si>
  <si>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</si>
  <si>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</si>
  <si>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</si>
  <si>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</si>
  <si>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</si>
  <si>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</si>
  <si>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</si>
  <si>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</si>
  <si>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</si>
  <si>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Бизнес старт – сутрешен блок с Живка Попатанасова и Христо Николов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</si>
  <si>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</si>
  <si>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</si>
  <si>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</si>
  <si>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</si>
  <si>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</si>
  <si>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</si>
  <si>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</si>
  <si>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</si>
  <si>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</si>
  <si>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</si>
  <si>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</si>
  <si>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</si>
  <si>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</si>
  <si>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</si>
  <si>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Цитат на деня</t>
  </si>
  <si>
    <t>В развитие – дневен блок с Вероника Денизова/Делян Петришки/Светозар Димитров</t>
  </si>
  <si>
    <t>Update /п./</t>
  </si>
  <si>
    <t>VIB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</si>
  <si>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</si>
  <si>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</si>
  <si>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</si>
  <si>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</si>
  <si>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</si>
  <si>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</si>
  <si>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</si>
  <si>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</si>
  <si>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</si>
  <si>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</si>
  <si>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</si>
  <si>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</si>
  <si>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</si>
  <si>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</si>
  <si>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</si>
  <si>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</si>
  <si>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</si>
  <si>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</si>
  <si>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</si>
  <si>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</si>
  <si>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</si>
  <si>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</si>
  <si>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</si>
  <si>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</si>
  <si>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</si>
  <si>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ИмоТиТе (п)</t>
  </si>
  <si>
    <t>Документална поредица на Bloomberg</t>
  </si>
  <si>
    <t>ИмоТиТе</t>
  </si>
  <si>
    <t>Боец (п)</t>
  </si>
  <si>
    <t>VIB, автор Биляна Митева (п)</t>
  </si>
  <si>
    <t>VIB, автор Биляна Митева</t>
  </si>
  <si>
    <t>Бизнес среща /п./</t>
  </si>
  <si>
    <t>Смарт час  /п./</t>
  </si>
  <si>
    <t>Клуб Investor /п./</t>
  </si>
  <si>
    <t>Insider /п./</t>
  </si>
  <si>
    <t>Клуб Investor  /п./</t>
  </si>
  <si>
    <t>ИмоТиТе /п./</t>
  </si>
  <si>
    <t>Insider с Бисер Варчев</t>
  </si>
  <si>
    <t>Insider с Бисер Варчев /п./</t>
  </si>
  <si>
    <t>Смарт час с Живка Попатанасова /п./</t>
  </si>
  <si>
    <t>ИмоТиТе с Христо Николов /п./</t>
  </si>
  <si>
    <t>Програмна схема, Септември 2019</t>
  </si>
  <si>
    <t>Цена 30" Септември</t>
  </si>
  <si>
    <t>ИмоТиТе  /п./</t>
  </si>
  <si>
    <t>Светът е бизнес с Ивайло Лаков /п/.</t>
  </si>
  <si>
    <t xml:space="preserve">Иноватори - документална поредица на Bloomberg </t>
  </si>
  <si>
    <t>Студио 1 – документална  поредица на Bloomberg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</si>
</sst>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53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3"/>
      <color rgb="FFFF0000"/>
      <name val="Calibri"/>
      <family val="2"/>
      <charset val="204"/>
      <scheme val="minor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3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166" fontId="11" fillId="0" borderId="0" xfId="0" applyNumberFormat="1" applyFont="1" applyAlignment="1">
      <alignment horizontal="left" vertical="center"/>
    </xf>
    <xf numFmtId="166" fontId="25" fillId="0" borderId="0" xfId="0" applyNumberFormat="1" applyFont="1" applyAlignment="1">
      <alignment horizontal="left" vertical="center"/>
    </xf>
    <xf numFmtId="0" fontId="3" fillId="8" borderId="8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33" fillId="0" borderId="0" xfId="0" applyNumberFormat="1" applyFont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9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6" fontId="35" fillId="0" borderId="1" xfId="0" applyNumberFormat="1" applyFont="1" applyBorder="1" applyAlignment="1">
      <alignment horizontal="center" vertical="center"/>
    </xf>
    <xf numFmtId="9" fontId="35" fillId="0" borderId="1" xfId="0" applyNumberFormat="1" applyFont="1" applyBorder="1" applyAlignment="1">
      <alignment horizontal="center" vertical="center"/>
    </xf>
    <xf numFmtId="9" fontId="37" fillId="0" borderId="1" xfId="0" applyNumberFormat="1" applyFont="1" applyBorder="1" applyAlignment="1">
      <alignment horizontal="center"/>
    </xf>
    <xf numFmtId="0" fontId="37" fillId="14" borderId="1" xfId="0" applyFont="1" applyFill="1" applyBorder="1" applyAlignment="1">
      <alignment horizontal="center"/>
    </xf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9" fillId="7" borderId="14" xfId="0" applyFont="1" applyFill="1" applyBorder="1"/>
    <xf numFmtId="0" fontId="39" fillId="8" borderId="14" xfId="0" applyFont="1" applyFill="1" applyBorder="1"/>
    <xf numFmtId="0" fontId="39" fillId="13" borderId="14" xfId="0" applyFont="1" applyFill="1" applyBorder="1" applyProtection="1">
      <protection locked="0"/>
    </xf>
    <xf numFmtId="0" fontId="11" fillId="13" borderId="14" xfId="0" applyFont="1" applyFill="1" applyBorder="1" applyProtection="1">
      <protection locked="0"/>
    </xf>
    <xf numFmtId="0" fontId="11" fillId="0" borderId="36" xfId="0" applyFont="1" applyBorder="1"/>
    <xf numFmtId="0" fontId="40" fillId="13" borderId="14" xfId="0" applyFont="1" applyFill="1" applyBorder="1" applyProtection="1"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31" fillId="0" borderId="23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41" fillId="6" borderId="14" xfId="7" applyNumberFormat="1" applyFont="1" applyFill="1" applyBorder="1" applyAlignment="1" applyProtection="1">
      <alignment horizontal="center" vertical="center"/>
      <protection locked="0"/>
    </xf>
    <xf numFmtId="164" fontId="42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5" borderId="32" xfId="0" applyFont="1" applyFill="1" applyBorder="1" applyAlignment="1" applyProtection="1">
      <alignment vertical="center"/>
      <protection locked="0"/>
    </xf>
    <xf numFmtId="164" fontId="42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41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0" fontId="37" fillId="14" borderId="6" xfId="0" applyFont="1" applyFill="1" applyBorder="1" applyAlignment="1">
      <alignment horizontal="center"/>
    </xf>
    <xf numFmtId="0" fontId="44" fillId="15" borderId="23" xfId="0" applyFont="1" applyFill="1" applyBorder="1" applyAlignment="1" applyProtection="1">
      <alignment vertical="center"/>
      <protection locked="0"/>
    </xf>
    <xf numFmtId="0" fontId="36" fillId="14" borderId="5" xfId="0" applyFont="1" applyFill="1" applyBorder="1" applyAlignment="1">
      <alignment horizontal="center"/>
    </xf>
    <xf numFmtId="0" fontId="36" fillId="14" borderId="6" xfId="0" applyFont="1" applyFill="1" applyBorder="1" applyAlignment="1">
      <alignment horizontal="center"/>
    </xf>
    <xf numFmtId="3" fontId="11" fillId="8" borderId="1" xfId="0" applyNumberFormat="1" applyFont="1" applyFill="1" applyBorder="1" applyAlignment="1">
      <alignment horizontal="center"/>
    </xf>
    <xf numFmtId="0" fontId="37" fillId="14" borderId="5" xfId="0" applyFont="1" applyFill="1" applyBorder="1"/>
    <xf numFmtId="0" fontId="37" fillId="14" borderId="6" xfId="0" applyFont="1" applyFill="1" applyBorder="1"/>
    <xf numFmtId="0" fontId="37" fillId="14" borderId="4" xfId="0" applyFont="1" applyFill="1" applyBorder="1"/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6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33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166" fontId="4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9" fillId="0" borderId="0" xfId="0" applyFont="1"/>
    <xf numFmtId="0" fontId="26" fillId="0" borderId="0" xfId="0" applyFont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>
      <alignment horizontal="center"/>
    </xf>
    <xf numFmtId="0" fontId="49" fillId="0" borderId="0" xfId="0" applyFont="1"/>
    <xf numFmtId="166" fontId="50" fillId="16" borderId="5" xfId="0" applyNumberFormat="1" applyFont="1" applyFill="1" applyBorder="1" applyAlignment="1">
      <alignment vertical="center"/>
    </xf>
    <xf numFmtId="166" fontId="50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 vertical="center"/>
    </xf>
    <xf numFmtId="0" fontId="30" fillId="0" borderId="18" xfId="0" applyFont="1" applyBorder="1" applyAlignment="1">
      <alignment vertic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>
      <alignment vertical="center"/>
    </xf>
    <xf numFmtId="166" fontId="45" fillId="0" borderId="0" xfId="0" applyNumberFormat="1" applyFont="1" applyAlignment="1">
      <alignment vertical="center"/>
    </xf>
    <xf numFmtId="166" fontId="52" fillId="0" borderId="0" xfId="0" applyNumberFormat="1" applyFont="1" applyAlignment="1">
      <alignment horizontal="left" vertical="center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31" fillId="8" borderId="3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31" fillId="8" borderId="40" xfId="0" applyFont="1" applyFill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8" borderId="6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166" fontId="51" fillId="0" borderId="25" xfId="0" applyNumberFormat="1" applyFont="1" applyBorder="1" applyAlignment="1">
      <alignment horizontal="left" vertical="center" wrapText="1"/>
    </xf>
    <xf numFmtId="166" fontId="51" fillId="0" borderId="26" xfId="0" applyNumberFormat="1" applyFont="1" applyBorder="1" applyAlignment="1">
      <alignment horizontal="left" vertical="center"/>
    </xf>
    <xf numFmtId="166" fontId="51" fillId="0" borderId="2" xfId="0" applyNumberFormat="1" applyFont="1" applyBorder="1" applyAlignment="1">
      <alignment horizontal="left" vertical="center"/>
    </xf>
    <xf numFmtId="166" fontId="51" fillId="0" borderId="37" xfId="0" applyNumberFormat="1" applyFont="1" applyBorder="1" applyAlignment="1">
      <alignment horizontal="left" vertical="center"/>
    </xf>
    <xf numFmtId="166" fontId="51" fillId="0" borderId="27" xfId="0" applyNumberFormat="1" applyFont="1" applyBorder="1" applyAlignment="1">
      <alignment horizontal="left" vertical="center"/>
    </xf>
    <xf numFmtId="166" fontId="51" fillId="0" borderId="28" xfId="0" applyNumberFormat="1" applyFont="1" applyBorder="1" applyAlignment="1">
      <alignment horizontal="left" vertical="center"/>
    </xf>
    <xf numFmtId="0" fontId="49" fillId="0" borderId="3" xfId="0" applyFont="1" applyBorder="1" applyAlignment="1">
      <alignment horizontal="center"/>
    </xf>
    <xf numFmtId="166" fontId="11" fillId="0" borderId="38" xfId="0" applyNumberFormat="1" applyFont="1" applyBorder="1" applyAlignment="1">
      <alignment horizontal="center" vertical="center"/>
    </xf>
    <xf numFmtId="166" fontId="11" fillId="0" borderId="39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left" vertical="center"/>
    </xf>
    <xf numFmtId="166" fontId="11" fillId="0" borderId="6" xfId="0" applyNumberFormat="1" applyFont="1" applyBorder="1" applyAlignment="1">
      <alignment horizontal="left" vertic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9" xfId="0" applyFont="1" applyFill="1" applyBorder="1" applyAlignment="1" applyProtection="1">
      <alignment horizontal="center" vertical="center"/>
      <protection locked="0"/>
    </xf>
    <xf numFmtId="49" fontId="46" fillId="4" borderId="22" xfId="0" applyNumberFormat="1" applyFont="1" applyFill="1" applyBorder="1" applyAlignment="1">
      <alignment horizontal="center"/>
    </xf>
    <xf numFmtId="0" fontId="31" fillId="8" borderId="33" xfId="0" applyFont="1" applyFill="1" applyBorder="1" applyAlignment="1">
      <alignment horizontal="center" vertical="center" wrapText="1"/>
    </xf>
    <xf numFmtId="0" fontId="31" fillId="8" borderId="34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E28" sqref="E28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67"/>
      <c r="L12" s="167"/>
      <c r="M12" s="167"/>
      <c r="N12" s="167"/>
      <c r="O12" s="167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34"/>
      <c r="K13" s="135"/>
      <c r="L13" s="135"/>
      <c r="M13" s="135"/>
      <c r="N13" s="135"/>
      <c r="O13" s="135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34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125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126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127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128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129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130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131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132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133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12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37" t="s">
        <v>277</v>
      </c>
      <c r="E36" s="137" t="s">
        <v>278</v>
      </c>
    </row>
    <row r="37" spans="2:8" ht="21" x14ac:dyDescent="0.25">
      <c r="B37" s="138" t="s">
        <v>279</v>
      </c>
      <c r="C37" s="139" t="s">
        <v>280</v>
      </c>
      <c r="D37" s="140"/>
      <c r="E37" s="139" t="s">
        <v>281</v>
      </c>
      <c r="F37" s="139" t="s">
        <v>5</v>
      </c>
    </row>
    <row r="38" spans="2:8" ht="17.25" x14ac:dyDescent="0.25">
      <c r="B38" s="141">
        <v>2000</v>
      </c>
      <c r="C38" s="142">
        <v>0.05</v>
      </c>
      <c r="E38" s="141" t="s">
        <v>282</v>
      </c>
      <c r="F38" s="142">
        <v>0.75</v>
      </c>
    </row>
    <row r="39" spans="2:8" ht="20.25" customHeight="1" x14ac:dyDescent="0.25">
      <c r="B39" s="141">
        <v>5000</v>
      </c>
      <c r="C39" s="142">
        <v>7.0000000000000007E-2</v>
      </c>
      <c r="D39" s="126"/>
      <c r="E39" s="141" t="s">
        <v>73</v>
      </c>
      <c r="F39" s="142">
        <v>0.85</v>
      </c>
    </row>
    <row r="40" spans="2:8" ht="20.25" customHeight="1" x14ac:dyDescent="0.25">
      <c r="B40" s="141">
        <v>15000</v>
      </c>
      <c r="C40" s="143">
        <v>0.12</v>
      </c>
      <c r="D40" s="144"/>
      <c r="E40" s="141" t="s">
        <v>74</v>
      </c>
      <c r="F40" s="142">
        <v>1</v>
      </c>
    </row>
    <row r="41" spans="2:8" ht="20.25" customHeight="1" x14ac:dyDescent="0.25">
      <c r="B41" s="141">
        <v>30000</v>
      </c>
      <c r="C41" s="143">
        <v>0.18</v>
      </c>
      <c r="D41" s="144"/>
      <c r="E41" s="141" t="s">
        <v>75</v>
      </c>
      <c r="F41" s="142">
        <v>1.05</v>
      </c>
    </row>
    <row r="42" spans="2:8" ht="20.25" customHeight="1" x14ac:dyDescent="0.25">
      <c r="B42" s="141">
        <v>50000</v>
      </c>
      <c r="C42" s="143">
        <v>0.25</v>
      </c>
      <c r="D42" s="144"/>
      <c r="E42" s="141" t="s">
        <v>283</v>
      </c>
      <c r="F42" s="142">
        <v>1.1000000000000001</v>
      </c>
    </row>
    <row r="43" spans="2:8" ht="20.25" customHeight="1" x14ac:dyDescent="0.25">
      <c r="B43" s="141">
        <v>100000</v>
      </c>
      <c r="C43" s="143">
        <v>0.33</v>
      </c>
      <c r="D43" s="144"/>
      <c r="E43" s="141" t="s">
        <v>284</v>
      </c>
      <c r="F43" s="142">
        <v>1</v>
      </c>
    </row>
    <row r="44" spans="2:8" ht="20.25" customHeight="1" x14ac:dyDescent="0.25">
      <c r="B44" s="141">
        <v>150000</v>
      </c>
      <c r="C44" s="143">
        <v>0.41</v>
      </c>
      <c r="D44" s="144"/>
      <c r="E44" s="141" t="s">
        <v>285</v>
      </c>
      <c r="F44" s="142">
        <v>0.9</v>
      </c>
    </row>
    <row r="45" spans="2:8" ht="20.25" customHeight="1" x14ac:dyDescent="0.25">
      <c r="B45" s="141">
        <v>200000</v>
      </c>
      <c r="C45" s="143">
        <v>0.49</v>
      </c>
      <c r="D45" s="144"/>
      <c r="E45" s="141" t="s">
        <v>286</v>
      </c>
      <c r="F45" s="142">
        <v>0.8</v>
      </c>
    </row>
    <row r="46" spans="2:8" ht="20.25" customHeight="1" x14ac:dyDescent="0.25">
      <c r="B46" s="141" t="s">
        <v>287</v>
      </c>
      <c r="C46" s="39" t="s">
        <v>288</v>
      </c>
      <c r="D46" s="144"/>
      <c r="E46" s="141" t="s">
        <v>289</v>
      </c>
      <c r="F46" s="142">
        <v>0.95</v>
      </c>
    </row>
    <row r="47" spans="2:8" ht="20.25" customHeight="1" x14ac:dyDescent="0.25">
      <c r="D47" s="59"/>
      <c r="E47" s="141" t="s">
        <v>290</v>
      </c>
      <c r="F47" s="142">
        <v>1</v>
      </c>
    </row>
    <row r="48" spans="2:8" ht="20.25" customHeight="1" x14ac:dyDescent="0.25">
      <c r="B48" s="141" t="s">
        <v>291</v>
      </c>
      <c r="C48" s="142">
        <v>0.15</v>
      </c>
      <c r="D48" s="144"/>
      <c r="E48" s="141" t="s">
        <v>292</v>
      </c>
      <c r="F48" s="142">
        <v>1.1000000000000001</v>
      </c>
    </row>
    <row r="49" spans="2:10" ht="20.25" customHeight="1" x14ac:dyDescent="0.25">
      <c r="B49" s="141" t="s">
        <v>293</v>
      </c>
      <c r="C49" s="142">
        <v>0.1</v>
      </c>
      <c r="D49" s="59"/>
      <c r="E49" s="141" t="s">
        <v>294</v>
      </c>
      <c r="F49" s="142">
        <v>1.05</v>
      </c>
    </row>
    <row r="50" spans="2:10" ht="17.25" x14ac:dyDescent="0.25">
      <c r="B50" s="141" t="s">
        <v>295</v>
      </c>
      <c r="C50" s="142">
        <v>0.1</v>
      </c>
      <c r="D50" s="59"/>
    </row>
    <row r="51" spans="2:10" ht="17.25" x14ac:dyDescent="0.25">
      <c r="D51" s="59"/>
    </row>
    <row r="52" spans="2:10" ht="20.25" customHeight="1" x14ac:dyDescent="0.25">
      <c r="B52" s="168" t="s">
        <v>296</v>
      </c>
      <c r="C52" s="169"/>
      <c r="D52" s="59"/>
      <c r="H52" s="146"/>
    </row>
    <row r="53" spans="2:10" ht="20.25" customHeight="1" x14ac:dyDescent="0.25">
      <c r="B53" s="170"/>
      <c r="C53" s="171"/>
      <c r="D53" s="59"/>
    </row>
    <row r="54" spans="2:10" ht="20.25" customHeight="1" x14ac:dyDescent="0.25">
      <c r="B54" s="172"/>
      <c r="C54" s="173"/>
      <c r="D54" s="59"/>
    </row>
    <row r="55" spans="2:10" ht="20.25" customHeight="1" x14ac:dyDescent="0.25"/>
    <row r="56" spans="2:10" ht="20.25" customHeight="1" x14ac:dyDescent="0.25">
      <c r="B56" s="66" t="s">
        <v>298</v>
      </c>
    </row>
    <row r="57" spans="2:10" ht="20.25" customHeight="1" x14ac:dyDescent="0.25">
      <c r="B57" s="66" t="s">
        <v>299</v>
      </c>
    </row>
    <row r="58" spans="2:10" ht="20.25" customHeight="1" x14ac:dyDescent="0.25"/>
    <row r="59" spans="2:10" ht="26.25" customHeight="1" x14ac:dyDescent="0.45">
      <c r="B59" s="147" t="s">
        <v>76</v>
      </c>
      <c r="C59" s="147"/>
      <c r="D59" s="59"/>
      <c r="E59" s="147" t="s">
        <v>87</v>
      </c>
      <c r="F59" s="148"/>
      <c r="G59" s="174" t="s">
        <v>82</v>
      </c>
      <c r="H59" s="174"/>
    </row>
    <row r="60" spans="2:10" ht="18" customHeight="1" x14ac:dyDescent="0.35">
      <c r="B60" s="175" t="s">
        <v>301</v>
      </c>
      <c r="C60" s="153" t="s">
        <v>302</v>
      </c>
      <c r="D60" s="59"/>
      <c r="E60" s="110"/>
      <c r="F60" s="111"/>
      <c r="G60" s="136" t="s">
        <v>83</v>
      </c>
      <c r="H60" s="136" t="s">
        <v>84</v>
      </c>
      <c r="I60" s="63"/>
      <c r="J60" s="71"/>
    </row>
    <row r="61" spans="2:10" ht="18" customHeight="1" x14ac:dyDescent="0.3">
      <c r="B61" s="176"/>
      <c r="C61" s="153" t="s">
        <v>303</v>
      </c>
      <c r="D61" s="124"/>
      <c r="E61" s="113" t="s">
        <v>79</v>
      </c>
      <c r="F61" s="114"/>
      <c r="G61" s="75">
        <v>0.5</v>
      </c>
      <c r="H61" s="76" t="s">
        <v>110</v>
      </c>
    </row>
    <row r="62" spans="2:10" ht="18" customHeight="1" x14ac:dyDescent="0.3">
      <c r="B62" s="175" t="s">
        <v>304</v>
      </c>
      <c r="C62" s="153" t="s">
        <v>305</v>
      </c>
      <c r="D62" s="66"/>
      <c r="E62" s="113" t="s">
        <v>104</v>
      </c>
      <c r="F62" s="114"/>
      <c r="G62" s="75">
        <v>0.6</v>
      </c>
      <c r="H62" s="76" t="s">
        <v>110</v>
      </c>
    </row>
    <row r="63" spans="2:10" ht="18" customHeight="1" x14ac:dyDescent="0.3">
      <c r="B63" s="176"/>
      <c r="C63" s="153" t="s">
        <v>306</v>
      </c>
      <c r="D63" s="125"/>
      <c r="E63" s="113" t="s">
        <v>105</v>
      </c>
      <c r="F63" s="114"/>
      <c r="G63" s="74">
        <v>1.5</v>
      </c>
      <c r="H63" s="73" t="s">
        <v>34</v>
      </c>
    </row>
    <row r="64" spans="2:10" ht="18" customHeight="1" x14ac:dyDescent="0.3">
      <c r="B64" s="177" t="s">
        <v>307</v>
      </c>
      <c r="C64" s="178"/>
      <c r="D64" s="126"/>
      <c r="E64" s="113" t="s">
        <v>106</v>
      </c>
      <c r="G64" s="74">
        <v>1.5</v>
      </c>
      <c r="H64" s="73" t="s">
        <v>34</v>
      </c>
    </row>
    <row r="65" spans="2:10" ht="22.5" customHeight="1" x14ac:dyDescent="0.3">
      <c r="B65" s="177" t="s">
        <v>308</v>
      </c>
      <c r="C65" s="178"/>
      <c r="D65" s="53"/>
      <c r="E65" s="113" t="s">
        <v>107</v>
      </c>
      <c r="F65" s="114"/>
      <c r="G65" s="74">
        <v>1</v>
      </c>
      <c r="H65" s="73" t="s">
        <v>35</v>
      </c>
      <c r="I65" s="67"/>
      <c r="J65" s="67"/>
    </row>
    <row r="66" spans="2:10" ht="18" customHeight="1" x14ac:dyDescent="0.3">
      <c r="D66" s="67"/>
      <c r="E66" s="113" t="s">
        <v>108</v>
      </c>
      <c r="F66" s="114"/>
      <c r="G66" s="74">
        <v>1</v>
      </c>
      <c r="H66" s="73" t="s">
        <v>35</v>
      </c>
    </row>
    <row r="67" spans="2:10" ht="18" customHeight="1" x14ac:dyDescent="0.3">
      <c r="E67" s="113" t="s">
        <v>109</v>
      </c>
      <c r="F67" s="114"/>
      <c r="G67" s="74">
        <v>0.5</v>
      </c>
      <c r="H67" s="73" t="s">
        <v>110</v>
      </c>
    </row>
    <row r="68" spans="2:10" ht="18" customHeight="1" x14ac:dyDescent="0.3">
      <c r="E68" s="113" t="s">
        <v>85</v>
      </c>
      <c r="F68" s="114"/>
      <c r="G68" s="74">
        <v>0.5</v>
      </c>
      <c r="H68" s="76" t="s">
        <v>110</v>
      </c>
    </row>
    <row r="69" spans="2:10" ht="18" customHeight="1" x14ac:dyDescent="0.3">
      <c r="C69" s="53"/>
      <c r="E69" s="113" t="s">
        <v>90</v>
      </c>
      <c r="F69" s="115"/>
      <c r="G69" s="74">
        <v>0.5</v>
      </c>
      <c r="H69" s="108" t="s">
        <v>110</v>
      </c>
    </row>
    <row r="70" spans="2:10" ht="17.25" x14ac:dyDescent="0.3">
      <c r="E70" s="164" t="s">
        <v>86</v>
      </c>
      <c r="F70" s="165"/>
      <c r="G70" s="165"/>
      <c r="H70" s="166"/>
    </row>
    <row r="72" spans="2:10" ht="15" customHeight="1" x14ac:dyDescent="0.25">
      <c r="B72" s="154" t="s">
        <v>81</v>
      </c>
      <c r="C72" s="145"/>
      <c r="D72" s="145"/>
      <c r="E72" s="145"/>
      <c r="F72" s="145"/>
    </row>
    <row r="73" spans="2:10" ht="17.25" customHeight="1" x14ac:dyDescent="0.25">
      <c r="B73" s="127" t="s">
        <v>309</v>
      </c>
      <c r="C73" s="145"/>
      <c r="D73" s="145"/>
      <c r="E73" s="145"/>
      <c r="F73" s="145"/>
    </row>
    <row r="74" spans="2:10" ht="17.25" x14ac:dyDescent="0.25">
      <c r="B74" s="127" t="s">
        <v>311</v>
      </c>
    </row>
    <row r="75" spans="2:10" ht="17.25" x14ac:dyDescent="0.25">
      <c r="B75" s="155" t="s">
        <v>312</v>
      </c>
    </row>
    <row r="76" spans="2:10" ht="17.25" x14ac:dyDescent="0.25">
      <c r="B76" s="54" t="s">
        <v>80</v>
      </c>
    </row>
    <row r="78" spans="2:10" ht="17.25" x14ac:dyDescent="0.25">
      <c r="B78" s="54" t="s">
        <v>310</v>
      </c>
    </row>
    <row r="79" spans="2:10" ht="17.25" x14ac:dyDescent="0.25">
      <c r="B79" s="67" t="s">
        <v>300</v>
      </c>
    </row>
  </sheetData>
  <sheetProtection algorithmName="SHA-512" hashValue="5++2ztrIl7k+BG1cMJKsHYRQnT8uej+gCF8pdmccOVCORchJqg9HwB3SQv8Pdv0R64i975CmiCsqJxsgkIRdpA==" saltValue="9UbhlLVDBdZdhDBGtwr0UQ==" spinCount="100000" sheet="1" selectLockedCells="1"/>
  <mergeCells count="8">
    <mergeCell ref="E70:H70"/>
    <mergeCell ref="K12:O12"/>
    <mergeCell ref="B52:C54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W104"/>
  <sheetViews>
    <sheetView showGridLines="0" topLeftCell="A41" zoomScale="55" zoomScaleNormal="55" workbookViewId="0">
      <selection activeCell="E106" sqref="E106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25" width="3.85546875" style="1" customWidth="1"/>
    <col min="26" max="26" width="4.7109375" style="1" bestFit="1" customWidth="1"/>
    <col min="27" max="28" width="4.28515625" style="1" customWidth="1"/>
    <col min="29" max="32" width="3.85546875" style="1" customWidth="1"/>
    <col min="33" max="33" width="4.7109375" style="1" bestFit="1" customWidth="1"/>
    <col min="34" max="35" width="4.28515625" style="1" customWidth="1"/>
    <col min="36" max="39" width="3.85546875" style="1" customWidth="1"/>
    <col min="40" max="40" width="4.7109375" style="1" bestFit="1" customWidth="1"/>
    <col min="41" max="42" width="4.28515625" style="1" customWidth="1"/>
    <col min="43" max="43" width="3.85546875" style="1" customWidth="1"/>
    <col min="44" max="44" width="4.28515625" style="1" customWidth="1"/>
    <col min="45" max="47" width="10" style="1" hidden="1" customWidth="1" outlineLevel="1"/>
    <col min="48" max="48" width="10.28515625" style="1" hidden="1" customWidth="1" outlineLevel="1"/>
    <col min="49" max="50" width="9.7109375" style="1" hidden="1" customWidth="1" outlineLevel="1"/>
    <col min="51" max="52" width="10.28515625" style="1" hidden="1" customWidth="1" outlineLevel="1"/>
    <col min="53" max="53" width="9.28515625" style="1" hidden="1" customWidth="1" outlineLevel="1"/>
    <col min="54" max="54" width="9.42578125" style="1" hidden="1" customWidth="1" outlineLevel="1"/>
    <col min="55" max="55" width="10" style="1" hidden="1" customWidth="1" outlineLevel="1"/>
    <col min="56" max="56" width="9.7109375" style="1" hidden="1" customWidth="1" outlineLevel="1"/>
    <col min="57" max="57" width="10.85546875" style="1" hidden="1" customWidth="1" outlineLevel="1"/>
    <col min="58" max="62" width="10.28515625" style="1" hidden="1" customWidth="1" outlineLevel="1"/>
    <col min="63" max="63" width="10.5703125" style="1" hidden="1" customWidth="1" outlineLevel="1"/>
    <col min="64" max="65" width="10" style="1" hidden="1" customWidth="1" outlineLevel="1"/>
    <col min="66" max="67" width="10.5703125" style="1" hidden="1" customWidth="1" outlineLevel="1"/>
    <col min="68" max="68" width="9.42578125" hidden="1" customWidth="1" outlineLevel="1"/>
    <col min="69" max="69" width="9.7109375" style="1" hidden="1" customWidth="1" outlineLevel="1"/>
    <col min="70" max="70" width="10.28515625" style="1" hidden="1" customWidth="1" outlineLevel="1"/>
    <col min="71" max="71" width="10" style="1" hidden="1" customWidth="1" outlineLevel="1"/>
    <col min="72" max="72" width="11" style="1" hidden="1" customWidth="1" outlineLevel="1"/>
    <col min="73" max="74" width="10.5703125" style="1" hidden="1" customWidth="1" outlineLevel="1"/>
    <col min="75" max="75" width="12.42578125" style="1" collapsed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61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61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61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61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60">
        <f xml:space="preserve"> 'Campaign Total'!D14</f>
        <v>0</v>
      </c>
      <c r="E14" s="61">
        <f>'Campaign Total'!E14</f>
        <v>0</v>
      </c>
      <c r="F14" s="32" t="e">
        <f>'Campaign Total'!F14</f>
        <v>#N/A</v>
      </c>
      <c r="G14" s="118">
        <f>AS$101</f>
        <v>0</v>
      </c>
      <c r="H14" s="39">
        <f>IF(ISNUMBER(BH$101),BH$101,"0")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60">
        <f xml:space="preserve"> 'Campaign Total'!D15</f>
        <v>0</v>
      </c>
      <c r="E15" s="61">
        <f>'Campaign Total'!E15</f>
        <v>0</v>
      </c>
      <c r="F15" s="32" t="e">
        <f>'Campaign Total'!F15</f>
        <v>#N/A</v>
      </c>
      <c r="G15" s="118">
        <f>AT$101</f>
        <v>0</v>
      </c>
      <c r="H15" s="39">
        <f>IF(ISNUMBER(BI$101),BI$101,"0")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60">
        <f xml:space="preserve"> 'Campaign Total'!D16</f>
        <v>0</v>
      </c>
      <c r="E16" s="61">
        <f>'Campaign Total'!E16</f>
        <v>0</v>
      </c>
      <c r="F16" s="32" t="e">
        <f>'Campaign Total'!F16</f>
        <v>#N/A</v>
      </c>
      <c r="G16" s="118">
        <f>AU$101</f>
        <v>0</v>
      </c>
      <c r="H16" s="39">
        <f>IF(ISNUMBER(BJ$101),BJ$101,"0")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60">
        <f xml:space="preserve"> 'Campaign Total'!D17</f>
        <v>0</v>
      </c>
      <c r="E17" s="61">
        <f>'Campaign Total'!E17</f>
        <v>0</v>
      </c>
      <c r="F17" s="32" t="e">
        <f>'Campaign Total'!F17</f>
        <v>#N/A</v>
      </c>
      <c r="G17" s="118">
        <f>AV$101</f>
        <v>0</v>
      </c>
      <c r="H17" s="39">
        <f>IF(ISNUMBER(BK$101),BK$101,"0")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60">
        <f xml:space="preserve"> 'Campaign Total'!D18</f>
        <v>0</v>
      </c>
      <c r="E18" s="61">
        <f>'Campaign Total'!E18</f>
        <v>0</v>
      </c>
      <c r="F18" s="32" t="e">
        <f>'Campaign Total'!F18</f>
        <v>#N/A</v>
      </c>
      <c r="G18" s="118">
        <f>AW$101</f>
        <v>0</v>
      </c>
      <c r="H18" s="39">
        <f>IF(ISNUMBER(BL$101),BL$101,"0")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60">
        <f xml:space="preserve"> 'Campaign Total'!D19</f>
        <v>0</v>
      </c>
      <c r="E19" s="61">
        <f>'Campaign Total'!E19</f>
        <v>0</v>
      </c>
      <c r="F19" s="32" t="e">
        <f>'Campaign Total'!F19</f>
        <v>#N/A</v>
      </c>
      <c r="G19" s="118">
        <f>AX$101</f>
        <v>0</v>
      </c>
      <c r="H19" s="39">
        <f>IF(ISNUMBER(BM$101),BM$101,"0")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60">
        <f xml:space="preserve"> 'Campaign Total'!D20</f>
        <v>0</v>
      </c>
      <c r="E20" s="61">
        <f>'Campaign Total'!E20</f>
        <v>0</v>
      </c>
      <c r="F20" s="32" t="e">
        <f>'Campaign Total'!F20</f>
        <v>#N/A</v>
      </c>
      <c r="G20" s="118">
        <f>AY$101</f>
        <v>0</v>
      </c>
      <c r="H20" s="39">
        <f>IF(ISNUMBER(BN$101),BN$101,"0")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60">
        <f xml:space="preserve"> 'Campaign Total'!D21</f>
        <v>0</v>
      </c>
      <c r="E21" s="61">
        <f>'Campaign Total'!E21</f>
        <v>0</v>
      </c>
      <c r="F21" s="32" t="e">
        <f>'Campaign Total'!F21</f>
        <v>#N/A</v>
      </c>
      <c r="G21" s="118">
        <f>AZ$101</f>
        <v>0</v>
      </c>
      <c r="H21" s="39">
        <f>IF(ISNUMBER(BO$101),BO$101,"0")</f>
        <v>0</v>
      </c>
    </row>
    <row r="22" spans="2:8" ht="20.100000000000001" customHeight="1" x14ac:dyDescent="0.3">
      <c r="B22" s="27" t="s">
        <v>123</v>
      </c>
      <c r="C22" s="14" t="str">
        <f>'Campaign Total'!C22</f>
        <v/>
      </c>
      <c r="D22" s="60">
        <f xml:space="preserve"> 'Campaign Total'!D22</f>
        <v>0</v>
      </c>
      <c r="E22" s="61">
        <f>'Campaign Total'!E22</f>
        <v>0</v>
      </c>
      <c r="F22" s="32" t="e">
        <f>'Campaign Total'!F22</f>
        <v>#N/A</v>
      </c>
      <c r="G22" s="118">
        <f>BA$101</f>
        <v>0</v>
      </c>
      <c r="H22" s="39">
        <f>IF(ISNUMBER(BP$101),BP$101,"0")</f>
        <v>0</v>
      </c>
    </row>
    <row r="23" spans="2:8" ht="20.100000000000001" customHeight="1" x14ac:dyDescent="0.3">
      <c r="B23" s="27" t="s">
        <v>124</v>
      </c>
      <c r="C23" s="14" t="str">
        <f>'Campaign Total'!C23</f>
        <v/>
      </c>
      <c r="D23" s="60">
        <f xml:space="preserve"> 'Campaign Total'!D23</f>
        <v>0</v>
      </c>
      <c r="E23" s="61">
        <f>'Campaign Total'!E23</f>
        <v>0</v>
      </c>
      <c r="F23" s="32" t="e">
        <f>'Campaign Total'!F23</f>
        <v>#N/A</v>
      </c>
      <c r="G23" s="118">
        <f>BB$101</f>
        <v>0</v>
      </c>
      <c r="H23" s="39">
        <f>IF(ISNUMBER(BQ$101),BQ$101,"0")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60">
        <f xml:space="preserve"> 'Campaign Total'!D24</f>
        <v>0</v>
      </c>
      <c r="E24" s="61">
        <f>'Campaign Total'!E24</f>
        <v>0</v>
      </c>
      <c r="F24" s="32" t="e">
        <f>'Campaign Total'!F24</f>
        <v>#N/A</v>
      </c>
      <c r="G24" s="118">
        <f>BC$101</f>
        <v>0</v>
      </c>
      <c r="H24" s="39">
        <f>IF(ISNUMBER(BR$101),BR$101,"0")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60">
        <f xml:space="preserve"> 'Campaign Total'!D25</f>
        <v>0</v>
      </c>
      <c r="E25" s="61">
        <f>'Campaign Total'!E25</f>
        <v>0</v>
      </c>
      <c r="F25" s="32" t="e">
        <f>'Campaign Total'!F25</f>
        <v>#N/A</v>
      </c>
      <c r="G25" s="118">
        <f>BD$101</f>
        <v>0</v>
      </c>
      <c r="H25" s="39">
        <f>IF(ISNUMBER(BS$101),BS$101,"0")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60">
        <f xml:space="preserve"> 'Campaign Total'!D26</f>
        <v>0</v>
      </c>
      <c r="E26" s="61">
        <f>'Campaign Total'!E26</f>
        <v>0</v>
      </c>
      <c r="F26" s="32" t="e">
        <f>'Campaign Total'!F26</f>
        <v>#N/A</v>
      </c>
      <c r="G26" s="118">
        <f>BE$101</f>
        <v>0</v>
      </c>
      <c r="H26" s="39">
        <f>IF(ISNUMBER(BT$101),BT$101,"0")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60">
        <f xml:space="preserve"> 'Campaign Total'!D27</f>
        <v>0</v>
      </c>
      <c r="E27" s="61">
        <f>'Campaign Total'!E27</f>
        <v>0</v>
      </c>
      <c r="F27" s="32" t="e">
        <f>'Campaign Total'!F27</f>
        <v>#N/A</v>
      </c>
      <c r="G27" s="118">
        <f>BF$101</f>
        <v>0</v>
      </c>
      <c r="H27" s="39">
        <f>IF(ISNUMBER(BU$101),BU$101,"0")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60">
        <f xml:space="preserve"> 'Campaign Total'!D28</f>
        <v>0</v>
      </c>
      <c r="E28" s="61">
        <f>'Campaign Total'!E28</f>
        <v>0</v>
      </c>
      <c r="F28" s="32" t="e">
        <f>'Campaign Total'!F28</f>
        <v>#N/A</v>
      </c>
      <c r="G28" s="118">
        <f>BG$101</f>
        <v>0</v>
      </c>
      <c r="H28" s="39">
        <f>IF(ISNUMBER(BV$101),BV$101,"0")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0.25" thickBot="1" x14ac:dyDescent="0.35">
      <c r="N34" s="190" t="s">
        <v>289</v>
      </c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28"/>
      <c r="AS34" s="94"/>
    </row>
    <row r="35" spans="1:74" ht="20.25" thickBot="1" x14ac:dyDescent="0.35">
      <c r="B35" s="150" t="s">
        <v>374</v>
      </c>
      <c r="C35" s="150"/>
      <c r="D35" s="150"/>
      <c r="E35" s="150"/>
      <c r="F35" s="150"/>
      <c r="G35" s="150"/>
      <c r="H35" s="150"/>
      <c r="I35" s="149"/>
      <c r="J35" s="150"/>
      <c r="M35" s="83"/>
      <c r="N35" s="163">
        <v>35</v>
      </c>
      <c r="O35" s="191">
        <f>N35+1</f>
        <v>36</v>
      </c>
      <c r="P35" s="192"/>
      <c r="Q35" s="192"/>
      <c r="R35" s="192"/>
      <c r="S35" s="192"/>
      <c r="T35" s="192"/>
      <c r="U35" s="193"/>
      <c r="V35" s="191">
        <f t="shared" ref="V35" si="0">O35+1</f>
        <v>37</v>
      </c>
      <c r="W35" s="192"/>
      <c r="X35" s="192"/>
      <c r="Y35" s="192"/>
      <c r="Z35" s="192"/>
      <c r="AA35" s="192"/>
      <c r="AB35" s="193"/>
      <c r="AC35" s="191">
        <f>V35+1</f>
        <v>38</v>
      </c>
      <c r="AD35" s="192"/>
      <c r="AE35" s="192"/>
      <c r="AF35" s="192"/>
      <c r="AG35" s="192"/>
      <c r="AH35" s="192"/>
      <c r="AI35" s="193"/>
      <c r="AJ35" s="191">
        <f>AC35+1</f>
        <v>39</v>
      </c>
      <c r="AK35" s="192"/>
      <c r="AL35" s="192"/>
      <c r="AM35" s="192"/>
      <c r="AN35" s="192"/>
      <c r="AO35" s="192"/>
      <c r="AP35" s="193"/>
      <c r="AQ35" s="158">
        <f>AJ35+1</f>
        <v>40</v>
      </c>
      <c r="AR35" s="129"/>
      <c r="AS35" s="96"/>
      <c r="AT35" s="95"/>
    </row>
    <row r="36" spans="1:74" s="3" customFormat="1" ht="43.5" customHeight="1" thickBot="1" x14ac:dyDescent="0.35">
      <c r="A36" s="28"/>
      <c r="B36" s="85" t="s">
        <v>64</v>
      </c>
      <c r="C36" s="85" t="s">
        <v>88</v>
      </c>
      <c r="D36" s="86" t="s">
        <v>0</v>
      </c>
      <c r="E36" s="86" t="s">
        <v>1</v>
      </c>
      <c r="F36" s="86" t="s">
        <v>2</v>
      </c>
      <c r="G36" s="86" t="s">
        <v>3</v>
      </c>
      <c r="H36" s="86" t="s">
        <v>4</v>
      </c>
      <c r="I36" s="86" t="s">
        <v>297</v>
      </c>
      <c r="J36" s="86" t="s">
        <v>375</v>
      </c>
      <c r="K36" s="2" t="s">
        <v>32</v>
      </c>
      <c r="L36" s="2" t="s">
        <v>33</v>
      </c>
      <c r="N36" s="55">
        <v>1</v>
      </c>
      <c r="O36" s="64">
        <f t="shared" ref="O36:U36" si="1">N36+1</f>
        <v>2</v>
      </c>
      <c r="P36" s="64">
        <f t="shared" si="1"/>
        <v>3</v>
      </c>
      <c r="Q36" s="64">
        <f t="shared" si="1"/>
        <v>4</v>
      </c>
      <c r="R36" s="64">
        <f t="shared" si="1"/>
        <v>5</v>
      </c>
      <c r="S36" s="64">
        <f t="shared" si="1"/>
        <v>6</v>
      </c>
      <c r="T36" s="55">
        <f t="shared" si="1"/>
        <v>7</v>
      </c>
      <c r="U36" s="55">
        <f t="shared" si="1"/>
        <v>8</v>
      </c>
      <c r="V36" s="64">
        <f>U36+1</f>
        <v>9</v>
      </c>
      <c r="W36" s="64">
        <f t="shared" ref="W36:Z36" si="2">V36+1</f>
        <v>10</v>
      </c>
      <c r="X36" s="64">
        <f t="shared" si="2"/>
        <v>11</v>
      </c>
      <c r="Y36" s="64">
        <f t="shared" si="2"/>
        <v>12</v>
      </c>
      <c r="Z36" s="64">
        <f t="shared" si="2"/>
        <v>13</v>
      </c>
      <c r="AA36" s="55">
        <f>Z36+1</f>
        <v>14</v>
      </c>
      <c r="AB36" s="55">
        <f t="shared" ref="AB36" si="3">AA36+1</f>
        <v>15</v>
      </c>
      <c r="AC36" s="64">
        <f>AB36+1</f>
        <v>16</v>
      </c>
      <c r="AD36" s="64">
        <f>AC36+1</f>
        <v>17</v>
      </c>
      <c r="AE36" s="64">
        <f>AD36+1</f>
        <v>18</v>
      </c>
      <c r="AF36" s="64">
        <f t="shared" ref="AF36:AG36" si="4">AE36+1</f>
        <v>19</v>
      </c>
      <c r="AG36" s="64">
        <f t="shared" si="4"/>
        <v>20</v>
      </c>
      <c r="AH36" s="55">
        <f>AG36+1</f>
        <v>21</v>
      </c>
      <c r="AI36" s="55">
        <f t="shared" ref="AI36" si="5">AH36+1</f>
        <v>22</v>
      </c>
      <c r="AJ36" s="64">
        <f>AI36+1</f>
        <v>23</v>
      </c>
      <c r="AK36" s="64">
        <f>AJ36+1</f>
        <v>24</v>
      </c>
      <c r="AL36" s="64">
        <f>AK36+1</f>
        <v>25</v>
      </c>
      <c r="AM36" s="64">
        <f t="shared" ref="AM36:AN36" si="6">AL36+1</f>
        <v>26</v>
      </c>
      <c r="AN36" s="64">
        <f t="shared" si="6"/>
        <v>27</v>
      </c>
      <c r="AO36" s="55">
        <f>AN36+1</f>
        <v>28</v>
      </c>
      <c r="AP36" s="55">
        <f t="shared" ref="AP36" si="7">AO36+1</f>
        <v>29</v>
      </c>
      <c r="AQ36" s="64">
        <f>AP36+1</f>
        <v>30</v>
      </c>
      <c r="AR36" s="130"/>
      <c r="AS36" s="69" t="s">
        <v>89</v>
      </c>
      <c r="AT36" s="69" t="s">
        <v>52</v>
      </c>
      <c r="AU36" s="69" t="s">
        <v>53</v>
      </c>
      <c r="AV36" s="69" t="s">
        <v>92</v>
      </c>
      <c r="AW36" s="69" t="s">
        <v>93</v>
      </c>
      <c r="AX36" s="69" t="s">
        <v>94</v>
      </c>
      <c r="AY36" s="69" t="s">
        <v>95</v>
      </c>
      <c r="AZ36" s="69" t="s">
        <v>96</v>
      </c>
      <c r="BA36" s="69" t="s">
        <v>97</v>
      </c>
      <c r="BB36" s="69" t="s">
        <v>98</v>
      </c>
      <c r="BC36" s="69" t="s">
        <v>99</v>
      </c>
      <c r="BD36" s="69" t="s">
        <v>100</v>
      </c>
      <c r="BE36" s="69" t="s">
        <v>101</v>
      </c>
      <c r="BF36" s="69" t="s">
        <v>102</v>
      </c>
      <c r="BG36" s="69" t="s">
        <v>103</v>
      </c>
      <c r="BH36" s="69" t="s">
        <v>58</v>
      </c>
      <c r="BI36" s="69" t="s">
        <v>59</v>
      </c>
      <c r="BJ36" s="69" t="s">
        <v>60</v>
      </c>
      <c r="BK36" s="69" t="s">
        <v>111</v>
      </c>
      <c r="BL36" s="69" t="s">
        <v>112</v>
      </c>
      <c r="BM36" s="69" t="s">
        <v>113</v>
      </c>
      <c r="BN36" s="69" t="s">
        <v>114</v>
      </c>
      <c r="BO36" s="69" t="s">
        <v>115</v>
      </c>
      <c r="BP36" s="69" t="s">
        <v>116</v>
      </c>
      <c r="BQ36" s="69" t="s">
        <v>117</v>
      </c>
      <c r="BR36" s="69" t="s">
        <v>118</v>
      </c>
      <c r="BS36" s="69" t="s">
        <v>119</v>
      </c>
      <c r="BT36" s="69" t="s">
        <v>120</v>
      </c>
      <c r="BU36" s="69" t="s">
        <v>121</v>
      </c>
      <c r="BV36" s="69" t="s">
        <v>122</v>
      </c>
    </row>
    <row r="37" spans="1:74" ht="20.100000000000001" customHeight="1" thickTop="1" thickBot="1" x14ac:dyDescent="0.35">
      <c r="A37" s="58"/>
      <c r="B37" s="87" t="s">
        <v>65</v>
      </c>
      <c r="C37" s="87">
        <v>0.27083333333333331</v>
      </c>
      <c r="D37" s="161" t="s">
        <v>364</v>
      </c>
      <c r="E37" s="161" t="s">
        <v>365</v>
      </c>
      <c r="F37" s="161" t="s">
        <v>364</v>
      </c>
      <c r="G37" s="161" t="s">
        <v>364</v>
      </c>
      <c r="H37" s="161" t="s">
        <v>364</v>
      </c>
      <c r="I37" s="97"/>
      <c r="J37" s="97"/>
      <c r="K37" s="123"/>
      <c r="L37" s="13"/>
      <c r="N37" s="80"/>
      <c r="O37" s="79"/>
      <c r="P37" s="79"/>
      <c r="Q37" s="79"/>
      <c r="R37" s="79"/>
      <c r="S37" s="79"/>
      <c r="T37" s="80"/>
      <c r="U37" s="80"/>
      <c r="V37" s="79"/>
      <c r="W37" s="79"/>
      <c r="X37" s="79"/>
      <c r="Y37" s="79"/>
      <c r="Z37" s="79"/>
      <c r="AA37" s="80"/>
      <c r="AB37" s="80"/>
      <c r="AC37" s="79"/>
      <c r="AD37" s="79"/>
      <c r="AE37" s="79"/>
      <c r="AF37" s="79"/>
      <c r="AG37" s="79"/>
      <c r="AH37" s="80"/>
      <c r="AI37" s="80"/>
      <c r="AJ37" s="79"/>
      <c r="AK37" s="79"/>
      <c r="AL37" s="79"/>
      <c r="AM37" s="79"/>
      <c r="AN37" s="79"/>
      <c r="AO37" s="80"/>
      <c r="AP37" s="80"/>
      <c r="AQ37" s="79"/>
      <c r="AR37" s="131"/>
      <c r="AS37" s="116">
        <f t="shared" ref="AS37:AS68" si="8">COUNTIF($N37:$AQ37,"a")</f>
        <v>0</v>
      </c>
      <c r="AT37" s="116">
        <f t="shared" ref="AT37:AT68" si="9">COUNTIF($N37:$AQ37,"b")</f>
        <v>0</v>
      </c>
      <c r="AU37" s="116">
        <f t="shared" ref="AU37:AU68" si="10">COUNTIF($N37:$AQ37,"c")</f>
        <v>0</v>
      </c>
      <c r="AV37" s="116">
        <f t="shared" ref="AV37:AV68" si="11">COUNTIF($N37:$AQ37,"d")</f>
        <v>0</v>
      </c>
      <c r="AW37" s="116">
        <f t="shared" ref="AW37:AW68" si="12">COUNTIF($N37:$AQ37,"e")</f>
        <v>0</v>
      </c>
      <c r="AX37" s="116">
        <f t="shared" ref="AX37:AX68" si="13">COUNTIF($N37:$AQ37,"f")</f>
        <v>0</v>
      </c>
      <c r="AY37" s="116">
        <f t="shared" ref="AY37:AY68" si="14">COUNTIF($N37:$AQ37,"g")</f>
        <v>0</v>
      </c>
      <c r="AZ37" s="116">
        <f t="shared" ref="AZ37:AZ68" si="15">COUNTIF($N37:$AQ37,"h")</f>
        <v>0</v>
      </c>
      <c r="BA37" s="116">
        <f t="shared" ref="BA37:BA68" si="16">COUNTIF($N37:$AQ37,"i")</f>
        <v>0</v>
      </c>
      <c r="BB37" s="116">
        <f t="shared" ref="BB37:BB68" si="17">COUNTIF($N37:$AQ37,"j")</f>
        <v>0</v>
      </c>
      <c r="BC37" s="116">
        <f t="shared" ref="BC37:BC68" si="18">COUNTIF($N37:$AQ37,"k")</f>
        <v>0</v>
      </c>
      <c r="BD37" s="116">
        <f t="shared" ref="BD37:BD68" si="19">COUNTIF($N37:$AQ37,"l")</f>
        <v>0</v>
      </c>
      <c r="BE37" s="116">
        <f t="shared" ref="BE37:BE68" si="20">COUNTIF($N37:$AQ37,"m")</f>
        <v>0</v>
      </c>
      <c r="BF37" s="116">
        <f t="shared" ref="BF37:BF68" si="21">COUNTIF($N37:$AQ37,"n")</f>
        <v>0</v>
      </c>
      <c r="BG37" s="116">
        <f t="shared" ref="BG37:BG68" si="22">COUNTIF($N37:$AQ37,"o")</f>
        <v>0</v>
      </c>
      <c r="BH37" s="116" t="str">
        <f t="shared" ref="BH37:BH61" si="23">IF(AS37&gt;0,($J37*AS37*$F$14),"0")</f>
        <v>0</v>
      </c>
      <c r="BI37" s="116" t="str">
        <f t="shared" ref="BI37:BI61" si="24">IF(AT37&gt;0,($J37*AT37*$F$15),"0")</f>
        <v>0</v>
      </c>
      <c r="BJ37" s="116" t="str">
        <f t="shared" ref="BJ37:BJ61" si="25">IF(AU37&gt;0,($J37*AU37*$F$16),"0")</f>
        <v>0</v>
      </c>
      <c r="BK37" s="116" t="str">
        <f t="shared" ref="BK37:BK61" si="26">IF(AV37&gt;0,($J37*AV37*$F$17),"0")</f>
        <v>0</v>
      </c>
      <c r="BL37" s="116" t="str">
        <f t="shared" ref="BL37:BL61" si="27">IF(AW37&gt;0,($J37*AW37*$F$17),"0")</f>
        <v>0</v>
      </c>
      <c r="BM37" s="116" t="str">
        <f t="shared" ref="BM37:BM61" si="28">IF(AX37&gt;0,($J37*AX37*$F$19),"0")</f>
        <v>0</v>
      </c>
      <c r="BN37" s="116" t="str">
        <f t="shared" ref="BN37:BN61" si="29">IF(AY37&gt;0,($J37*AY37*$F$20),"0")</f>
        <v>0</v>
      </c>
      <c r="BO37" s="116" t="str">
        <f t="shared" ref="BO37:BO61" si="30">IF(AZ37&gt;0,($J37*AZ37*$F$21),"0")</f>
        <v>0</v>
      </c>
      <c r="BP37" s="116" t="str">
        <f t="shared" ref="BP37:BP61" si="31">IF(BA37&gt;0,($J37*BA37*$F$22),"0")</f>
        <v>0</v>
      </c>
      <c r="BQ37" s="116" t="str">
        <f t="shared" ref="BQ37:BQ61" si="32">IF(BB37&gt;0,($J37*BB37*$F$23),"0")</f>
        <v>0</v>
      </c>
      <c r="BR37" s="116" t="str">
        <f t="shared" ref="BR37:BR61" si="33">IF(BC37&gt;0,($J37*BC37*$F$24),"0")</f>
        <v>0</v>
      </c>
      <c r="BS37" s="116" t="str">
        <f t="shared" ref="BS37:BS61" si="34">IF(BD37&gt;0,($J37*BD37*$F$25),"0")</f>
        <v>0</v>
      </c>
      <c r="BT37" s="116" t="str">
        <f t="shared" ref="BT37:BT61" si="35">IF(BE37&gt;0,($J37*BE37*$F$26),"0")</f>
        <v>0</v>
      </c>
      <c r="BU37" s="116" t="str">
        <f t="shared" ref="BU37:BU61" si="36">IF(BF37&gt;0,($J37*BF37*$F$27),"0")</f>
        <v>0</v>
      </c>
      <c r="BV37" s="116" t="str">
        <f t="shared" ref="BV37:BV61" si="37">IF(BG37&gt;0,($J37*BG37*$F$28),"0")</f>
        <v>0</v>
      </c>
    </row>
    <row r="38" spans="1:74" ht="20.100000000000001" customHeight="1" thickTop="1" thickBot="1" x14ac:dyDescent="0.35">
      <c r="A38" s="58"/>
      <c r="B38" s="87" t="s">
        <v>65</v>
      </c>
      <c r="C38" s="87">
        <v>0.29166666666666669</v>
      </c>
      <c r="D38" s="186" t="s">
        <v>314</v>
      </c>
      <c r="E38" s="187"/>
      <c r="F38" s="187"/>
      <c r="G38" s="187"/>
      <c r="H38" s="188"/>
      <c r="I38" s="97"/>
      <c r="J38" s="97"/>
      <c r="K38" s="123"/>
      <c r="L38" s="13"/>
      <c r="N38" s="80"/>
      <c r="O38" s="79"/>
      <c r="P38" s="79"/>
      <c r="Q38" s="79"/>
      <c r="R38" s="79"/>
      <c r="S38" s="79"/>
      <c r="T38" s="80"/>
      <c r="U38" s="80"/>
      <c r="V38" s="79"/>
      <c r="W38" s="79"/>
      <c r="X38" s="79"/>
      <c r="Y38" s="79"/>
      <c r="Z38" s="79"/>
      <c r="AA38" s="80"/>
      <c r="AB38" s="80"/>
      <c r="AC38" s="79"/>
      <c r="AD38" s="79"/>
      <c r="AE38" s="79"/>
      <c r="AF38" s="79"/>
      <c r="AG38" s="79"/>
      <c r="AH38" s="80"/>
      <c r="AI38" s="80"/>
      <c r="AJ38" s="79"/>
      <c r="AK38" s="79"/>
      <c r="AL38" s="79"/>
      <c r="AM38" s="79"/>
      <c r="AN38" s="79"/>
      <c r="AO38" s="80"/>
      <c r="AP38" s="80"/>
      <c r="AQ38" s="79"/>
      <c r="AR38" s="131"/>
      <c r="AS38" s="116">
        <f t="shared" si="8"/>
        <v>0</v>
      </c>
      <c r="AT38" s="116">
        <f t="shared" si="9"/>
        <v>0</v>
      </c>
      <c r="AU38" s="116">
        <f t="shared" si="10"/>
        <v>0</v>
      </c>
      <c r="AV38" s="116">
        <f t="shared" si="11"/>
        <v>0</v>
      </c>
      <c r="AW38" s="116">
        <f t="shared" si="12"/>
        <v>0</v>
      </c>
      <c r="AX38" s="116">
        <f t="shared" si="13"/>
        <v>0</v>
      </c>
      <c r="AY38" s="116">
        <f t="shared" si="14"/>
        <v>0</v>
      </c>
      <c r="AZ38" s="116">
        <f t="shared" si="15"/>
        <v>0</v>
      </c>
      <c r="BA38" s="116">
        <f t="shared" si="16"/>
        <v>0</v>
      </c>
      <c r="BB38" s="116">
        <f t="shared" si="17"/>
        <v>0</v>
      </c>
      <c r="BC38" s="116">
        <f t="shared" si="18"/>
        <v>0</v>
      </c>
      <c r="BD38" s="116">
        <f t="shared" si="19"/>
        <v>0</v>
      </c>
      <c r="BE38" s="116">
        <f t="shared" si="20"/>
        <v>0</v>
      </c>
      <c r="BF38" s="116">
        <f t="shared" si="21"/>
        <v>0</v>
      </c>
      <c r="BG38" s="116">
        <f t="shared" si="22"/>
        <v>0</v>
      </c>
      <c r="BH38" s="116" t="str">
        <f t="shared" si="23"/>
        <v>0</v>
      </c>
      <c r="BI38" s="116" t="str">
        <f t="shared" si="24"/>
        <v>0</v>
      </c>
      <c r="BJ38" s="116" t="str">
        <f t="shared" si="25"/>
        <v>0</v>
      </c>
      <c r="BK38" s="116" t="str">
        <f t="shared" si="26"/>
        <v>0</v>
      </c>
      <c r="BL38" s="116" t="str">
        <f t="shared" si="27"/>
        <v>0</v>
      </c>
      <c r="BM38" s="116" t="str">
        <f t="shared" si="28"/>
        <v>0</v>
      </c>
      <c r="BN38" s="116" t="str">
        <f t="shared" si="29"/>
        <v>0</v>
      </c>
      <c r="BO38" s="116" t="str">
        <f t="shared" si="30"/>
        <v>0</v>
      </c>
      <c r="BP38" s="116" t="str">
        <f t="shared" si="31"/>
        <v>0</v>
      </c>
      <c r="BQ38" s="116" t="str">
        <f t="shared" si="32"/>
        <v>0</v>
      </c>
      <c r="BR38" s="116" t="str">
        <f t="shared" si="33"/>
        <v>0</v>
      </c>
      <c r="BS38" s="116" t="str">
        <f t="shared" si="34"/>
        <v>0</v>
      </c>
      <c r="BT38" s="116" t="str">
        <f t="shared" si="35"/>
        <v>0</v>
      </c>
      <c r="BU38" s="116" t="str">
        <f t="shared" si="36"/>
        <v>0</v>
      </c>
      <c r="BV38" s="116" t="str">
        <f t="shared" si="37"/>
        <v>0</v>
      </c>
    </row>
    <row r="39" spans="1:74" ht="20.100000000000001" customHeight="1" thickBot="1" x14ac:dyDescent="0.35">
      <c r="A39" s="57"/>
      <c r="B39" s="89" t="s">
        <v>66</v>
      </c>
      <c r="C39" s="89">
        <v>0.30902777777777779</v>
      </c>
      <c r="D39" s="98" t="s">
        <v>135</v>
      </c>
      <c r="E39" s="98" t="s">
        <v>156</v>
      </c>
      <c r="F39" s="98" t="s">
        <v>177</v>
      </c>
      <c r="G39" s="98" t="s">
        <v>198</v>
      </c>
      <c r="H39" s="99" t="s">
        <v>219</v>
      </c>
      <c r="I39" s="100">
        <v>90</v>
      </c>
      <c r="J39" s="100">
        <f>$I39*'Campaign Total'!$F$46</f>
        <v>85.5</v>
      </c>
      <c r="K39" s="123">
        <f t="shared" ref="K39:K84" si="38">SUM(AS39:BG39)</f>
        <v>0</v>
      </c>
      <c r="L39" s="13">
        <f t="shared" ref="L39:L84" si="39">SUM(BH39:BV39)</f>
        <v>0</v>
      </c>
      <c r="N39" s="80"/>
      <c r="O39" s="81"/>
      <c r="P39" s="81"/>
      <c r="Q39" s="81"/>
      <c r="R39" s="81"/>
      <c r="S39" s="81"/>
      <c r="T39" s="80"/>
      <c r="U39" s="80"/>
      <c r="V39" s="81"/>
      <c r="W39" s="81"/>
      <c r="X39" s="81"/>
      <c r="Y39" s="81"/>
      <c r="Z39" s="81"/>
      <c r="AA39" s="80"/>
      <c r="AB39" s="80"/>
      <c r="AC39" s="81"/>
      <c r="AD39" s="81"/>
      <c r="AE39" s="81"/>
      <c r="AF39" s="81"/>
      <c r="AG39" s="81"/>
      <c r="AH39" s="80"/>
      <c r="AI39" s="80"/>
      <c r="AJ39" s="81"/>
      <c r="AK39" s="81"/>
      <c r="AL39" s="81"/>
      <c r="AM39" s="81"/>
      <c r="AN39" s="81"/>
      <c r="AO39" s="80"/>
      <c r="AP39" s="80"/>
      <c r="AQ39" s="81"/>
      <c r="AR39" s="131"/>
      <c r="AS39" s="116">
        <f t="shared" si="8"/>
        <v>0</v>
      </c>
      <c r="AT39" s="116">
        <f t="shared" si="9"/>
        <v>0</v>
      </c>
      <c r="AU39" s="116">
        <f t="shared" si="10"/>
        <v>0</v>
      </c>
      <c r="AV39" s="116">
        <f t="shared" si="11"/>
        <v>0</v>
      </c>
      <c r="AW39" s="116">
        <f t="shared" si="12"/>
        <v>0</v>
      </c>
      <c r="AX39" s="116">
        <f t="shared" si="13"/>
        <v>0</v>
      </c>
      <c r="AY39" s="116">
        <f t="shared" si="14"/>
        <v>0</v>
      </c>
      <c r="AZ39" s="116">
        <f t="shared" si="15"/>
        <v>0</v>
      </c>
      <c r="BA39" s="116">
        <f t="shared" si="16"/>
        <v>0</v>
      </c>
      <c r="BB39" s="116">
        <f t="shared" si="17"/>
        <v>0</v>
      </c>
      <c r="BC39" s="116">
        <f t="shared" si="18"/>
        <v>0</v>
      </c>
      <c r="BD39" s="116">
        <f t="shared" si="19"/>
        <v>0</v>
      </c>
      <c r="BE39" s="116">
        <f t="shared" si="20"/>
        <v>0</v>
      </c>
      <c r="BF39" s="116">
        <f t="shared" si="21"/>
        <v>0</v>
      </c>
      <c r="BG39" s="116">
        <f t="shared" si="22"/>
        <v>0</v>
      </c>
      <c r="BH39" s="116" t="str">
        <f t="shared" si="23"/>
        <v>0</v>
      </c>
      <c r="BI39" s="116" t="str">
        <f t="shared" si="24"/>
        <v>0</v>
      </c>
      <c r="BJ39" s="116" t="str">
        <f t="shared" si="25"/>
        <v>0</v>
      </c>
      <c r="BK39" s="116" t="str">
        <f t="shared" si="26"/>
        <v>0</v>
      </c>
      <c r="BL39" s="116" t="str">
        <f t="shared" si="27"/>
        <v>0</v>
      </c>
      <c r="BM39" s="116" t="str">
        <f t="shared" si="28"/>
        <v>0</v>
      </c>
      <c r="BN39" s="116" t="str">
        <f t="shared" si="29"/>
        <v>0</v>
      </c>
      <c r="BO39" s="116" t="str">
        <f t="shared" si="30"/>
        <v>0</v>
      </c>
      <c r="BP39" s="116" t="str">
        <f t="shared" si="31"/>
        <v>0</v>
      </c>
      <c r="BQ39" s="116" t="str">
        <f t="shared" si="32"/>
        <v>0</v>
      </c>
      <c r="BR39" s="116" t="str">
        <f t="shared" si="33"/>
        <v>0</v>
      </c>
      <c r="BS39" s="116" t="str">
        <f t="shared" si="34"/>
        <v>0</v>
      </c>
      <c r="BT39" s="116" t="str">
        <f t="shared" si="35"/>
        <v>0</v>
      </c>
      <c r="BU39" s="116" t="str">
        <f t="shared" si="36"/>
        <v>0</v>
      </c>
      <c r="BV39" s="116" t="str">
        <f t="shared" si="37"/>
        <v>0</v>
      </c>
    </row>
    <row r="40" spans="1:74" ht="20.100000000000001" customHeight="1" thickTop="1" thickBot="1" x14ac:dyDescent="0.35">
      <c r="A40" s="58"/>
      <c r="B40" s="87" t="s">
        <v>65</v>
      </c>
      <c r="C40" s="87">
        <v>0.30972222222222223</v>
      </c>
      <c r="D40" s="186" t="s">
        <v>314</v>
      </c>
      <c r="E40" s="187"/>
      <c r="F40" s="187"/>
      <c r="G40" s="187"/>
      <c r="H40" s="188"/>
      <c r="I40" s="97"/>
      <c r="J40" s="97"/>
      <c r="K40" s="123"/>
      <c r="L40" s="13"/>
      <c r="N40" s="80"/>
      <c r="O40" s="79"/>
      <c r="P40" s="79"/>
      <c r="Q40" s="79"/>
      <c r="R40" s="79"/>
      <c r="S40" s="79"/>
      <c r="T40" s="80"/>
      <c r="U40" s="80"/>
      <c r="V40" s="79"/>
      <c r="W40" s="79"/>
      <c r="X40" s="79"/>
      <c r="Y40" s="79"/>
      <c r="Z40" s="79"/>
      <c r="AA40" s="80"/>
      <c r="AB40" s="80"/>
      <c r="AC40" s="79"/>
      <c r="AD40" s="79"/>
      <c r="AE40" s="79"/>
      <c r="AF40" s="79"/>
      <c r="AG40" s="79"/>
      <c r="AH40" s="80"/>
      <c r="AI40" s="80"/>
      <c r="AJ40" s="79"/>
      <c r="AK40" s="79"/>
      <c r="AL40" s="79"/>
      <c r="AM40" s="79"/>
      <c r="AN40" s="79"/>
      <c r="AO40" s="80"/>
      <c r="AP40" s="80"/>
      <c r="AQ40" s="79"/>
      <c r="AR40" s="131"/>
      <c r="AS40" s="116">
        <f t="shared" si="8"/>
        <v>0</v>
      </c>
      <c r="AT40" s="116">
        <f t="shared" si="9"/>
        <v>0</v>
      </c>
      <c r="AU40" s="116">
        <f t="shared" si="10"/>
        <v>0</v>
      </c>
      <c r="AV40" s="116">
        <f t="shared" si="11"/>
        <v>0</v>
      </c>
      <c r="AW40" s="116">
        <f t="shared" si="12"/>
        <v>0</v>
      </c>
      <c r="AX40" s="116">
        <f t="shared" si="13"/>
        <v>0</v>
      </c>
      <c r="AY40" s="116">
        <f t="shared" si="14"/>
        <v>0</v>
      </c>
      <c r="AZ40" s="116">
        <f t="shared" si="15"/>
        <v>0</v>
      </c>
      <c r="BA40" s="116">
        <f t="shared" si="16"/>
        <v>0</v>
      </c>
      <c r="BB40" s="116">
        <f t="shared" si="17"/>
        <v>0</v>
      </c>
      <c r="BC40" s="116">
        <f t="shared" si="18"/>
        <v>0</v>
      </c>
      <c r="BD40" s="116">
        <f t="shared" si="19"/>
        <v>0</v>
      </c>
      <c r="BE40" s="116">
        <f t="shared" si="20"/>
        <v>0</v>
      </c>
      <c r="BF40" s="116">
        <f t="shared" si="21"/>
        <v>0</v>
      </c>
      <c r="BG40" s="116">
        <f t="shared" si="22"/>
        <v>0</v>
      </c>
      <c r="BH40" s="116" t="str">
        <f t="shared" ref="BH40:BH41" si="40">IF(AS40&gt;0,($J40*AS40*$F$14),"0")</f>
        <v>0</v>
      </c>
      <c r="BI40" s="116" t="str">
        <f t="shared" ref="BI40:BI41" si="41">IF(AT40&gt;0,($J40*AT40*$F$15),"0")</f>
        <v>0</v>
      </c>
      <c r="BJ40" s="116" t="str">
        <f t="shared" ref="BJ40:BJ41" si="42">IF(AU40&gt;0,($J40*AU40*$F$16),"0")</f>
        <v>0</v>
      </c>
      <c r="BK40" s="116" t="str">
        <f t="shared" ref="BK40:BK41" si="43">IF(AV40&gt;0,($J40*AV40*$F$17),"0")</f>
        <v>0</v>
      </c>
      <c r="BL40" s="116" t="str">
        <f t="shared" ref="BL40:BL41" si="44">IF(AW40&gt;0,($J40*AW40*$F$17),"0")</f>
        <v>0</v>
      </c>
      <c r="BM40" s="116" t="str">
        <f t="shared" ref="BM40:BM41" si="45">IF(AX40&gt;0,($J40*AX40*$F$19),"0")</f>
        <v>0</v>
      </c>
      <c r="BN40" s="116" t="str">
        <f t="shared" ref="BN40:BN41" si="46">IF(AY40&gt;0,($J40*AY40*$F$20),"0")</f>
        <v>0</v>
      </c>
      <c r="BO40" s="116" t="str">
        <f t="shared" ref="BO40:BO41" si="47">IF(AZ40&gt;0,($J40*AZ40*$F$21),"0")</f>
        <v>0</v>
      </c>
      <c r="BP40" s="116" t="str">
        <f t="shared" ref="BP40:BP41" si="48">IF(BA40&gt;0,($J40*BA40*$F$22),"0")</f>
        <v>0</v>
      </c>
      <c r="BQ40" s="116" t="str">
        <f t="shared" ref="BQ40:BQ41" si="49">IF(BB40&gt;0,($J40*BB40*$F$23),"0")</f>
        <v>0</v>
      </c>
      <c r="BR40" s="116" t="str">
        <f t="shared" ref="BR40:BR41" si="50">IF(BC40&gt;0,($J40*BC40*$F$24),"0")</f>
        <v>0</v>
      </c>
      <c r="BS40" s="116" t="str">
        <f t="shared" ref="BS40:BS41" si="51">IF(BD40&gt;0,($J40*BD40*$F$25),"0")</f>
        <v>0</v>
      </c>
      <c r="BT40" s="116" t="str">
        <f t="shared" ref="BT40:BT41" si="52">IF(BE40&gt;0,($J40*BE40*$F$26),"0")</f>
        <v>0</v>
      </c>
      <c r="BU40" s="116" t="str">
        <f t="shared" ref="BU40:BU41" si="53">IF(BF40&gt;0,($J40*BF40*$F$27),"0")</f>
        <v>0</v>
      </c>
      <c r="BV40" s="116" t="str">
        <f t="shared" ref="BV40:BV41" si="54">IF(BG40&gt;0,($J40*BG40*$F$28),"0")</f>
        <v>0</v>
      </c>
    </row>
    <row r="41" spans="1:74" ht="20.100000000000001" customHeight="1" thickBot="1" x14ac:dyDescent="0.35">
      <c r="A41" s="57"/>
      <c r="B41" s="89" t="s">
        <v>66</v>
      </c>
      <c r="C41" s="89">
        <v>0.33263888888888887</v>
      </c>
      <c r="D41" s="98" t="s">
        <v>136</v>
      </c>
      <c r="E41" s="98" t="s">
        <v>157</v>
      </c>
      <c r="F41" s="98" t="s">
        <v>178</v>
      </c>
      <c r="G41" s="98" t="s">
        <v>199</v>
      </c>
      <c r="H41" s="99" t="s">
        <v>220</v>
      </c>
      <c r="I41" s="100">
        <v>84</v>
      </c>
      <c r="J41" s="100">
        <f>$I41*'Campaign Total'!$F$46</f>
        <v>79.8</v>
      </c>
      <c r="K41" s="123">
        <f t="shared" ref="K41" si="55">SUM(AS41:BG41)</f>
        <v>0</v>
      </c>
      <c r="L41" s="13">
        <f t="shared" ref="L41" si="56">SUM(BH41:BV41)</f>
        <v>0</v>
      </c>
      <c r="N41" s="80"/>
      <c r="O41" s="81"/>
      <c r="P41" s="81"/>
      <c r="Q41" s="81"/>
      <c r="R41" s="81"/>
      <c r="S41" s="81"/>
      <c r="T41" s="80"/>
      <c r="U41" s="80"/>
      <c r="V41" s="81"/>
      <c r="W41" s="81"/>
      <c r="X41" s="81"/>
      <c r="Y41" s="81"/>
      <c r="Z41" s="81"/>
      <c r="AA41" s="80"/>
      <c r="AB41" s="80"/>
      <c r="AC41" s="81"/>
      <c r="AD41" s="81"/>
      <c r="AE41" s="81"/>
      <c r="AF41" s="81"/>
      <c r="AG41" s="81"/>
      <c r="AH41" s="80"/>
      <c r="AI41" s="80"/>
      <c r="AJ41" s="81"/>
      <c r="AK41" s="81"/>
      <c r="AL41" s="81"/>
      <c r="AM41" s="81"/>
      <c r="AN41" s="81"/>
      <c r="AO41" s="80"/>
      <c r="AP41" s="80"/>
      <c r="AQ41" s="81"/>
      <c r="AR41" s="131"/>
      <c r="AS41" s="116">
        <f t="shared" si="8"/>
        <v>0</v>
      </c>
      <c r="AT41" s="116">
        <f t="shared" si="9"/>
        <v>0</v>
      </c>
      <c r="AU41" s="116">
        <f t="shared" si="10"/>
        <v>0</v>
      </c>
      <c r="AV41" s="116">
        <f t="shared" si="11"/>
        <v>0</v>
      </c>
      <c r="AW41" s="116">
        <f t="shared" si="12"/>
        <v>0</v>
      </c>
      <c r="AX41" s="116">
        <f t="shared" si="13"/>
        <v>0</v>
      </c>
      <c r="AY41" s="116">
        <f t="shared" si="14"/>
        <v>0</v>
      </c>
      <c r="AZ41" s="116">
        <f t="shared" si="15"/>
        <v>0</v>
      </c>
      <c r="BA41" s="116">
        <f t="shared" si="16"/>
        <v>0</v>
      </c>
      <c r="BB41" s="116">
        <f t="shared" si="17"/>
        <v>0</v>
      </c>
      <c r="BC41" s="116">
        <f t="shared" si="18"/>
        <v>0</v>
      </c>
      <c r="BD41" s="116">
        <f t="shared" si="19"/>
        <v>0</v>
      </c>
      <c r="BE41" s="116">
        <f t="shared" si="20"/>
        <v>0</v>
      </c>
      <c r="BF41" s="116">
        <f t="shared" si="21"/>
        <v>0</v>
      </c>
      <c r="BG41" s="116">
        <f t="shared" si="22"/>
        <v>0</v>
      </c>
      <c r="BH41" s="116" t="str">
        <f t="shared" si="40"/>
        <v>0</v>
      </c>
      <c r="BI41" s="116" t="str">
        <f t="shared" si="41"/>
        <v>0</v>
      </c>
      <c r="BJ41" s="116" t="str">
        <f t="shared" si="42"/>
        <v>0</v>
      </c>
      <c r="BK41" s="116" t="str">
        <f t="shared" si="43"/>
        <v>0</v>
      </c>
      <c r="BL41" s="116" t="str">
        <f t="shared" si="44"/>
        <v>0</v>
      </c>
      <c r="BM41" s="116" t="str">
        <f t="shared" si="45"/>
        <v>0</v>
      </c>
      <c r="BN41" s="116" t="str">
        <f t="shared" si="46"/>
        <v>0</v>
      </c>
      <c r="BO41" s="116" t="str">
        <f t="shared" si="47"/>
        <v>0</v>
      </c>
      <c r="BP41" s="116" t="str">
        <f t="shared" si="48"/>
        <v>0</v>
      </c>
      <c r="BQ41" s="116" t="str">
        <f t="shared" si="49"/>
        <v>0</v>
      </c>
      <c r="BR41" s="116" t="str">
        <f t="shared" si="50"/>
        <v>0</v>
      </c>
      <c r="BS41" s="116" t="str">
        <f t="shared" si="51"/>
        <v>0</v>
      </c>
      <c r="BT41" s="116" t="str">
        <f t="shared" si="52"/>
        <v>0</v>
      </c>
      <c r="BU41" s="116" t="str">
        <f t="shared" si="53"/>
        <v>0</v>
      </c>
      <c r="BV41" s="116" t="str">
        <f t="shared" si="54"/>
        <v>0</v>
      </c>
    </row>
    <row r="42" spans="1:74" ht="20.100000000000001" customHeight="1" thickTop="1" thickBot="1" x14ac:dyDescent="0.35">
      <c r="A42" s="58"/>
      <c r="B42" s="87" t="s">
        <v>65</v>
      </c>
      <c r="C42" s="87">
        <v>0.33333333333333331</v>
      </c>
      <c r="D42" s="186" t="s">
        <v>314</v>
      </c>
      <c r="E42" s="187"/>
      <c r="F42" s="187"/>
      <c r="G42" s="187"/>
      <c r="H42" s="188"/>
      <c r="I42" s="97"/>
      <c r="J42" s="97"/>
      <c r="K42" s="123"/>
      <c r="L42" s="13"/>
      <c r="N42" s="80"/>
      <c r="O42" s="79"/>
      <c r="P42" s="79"/>
      <c r="Q42" s="79"/>
      <c r="R42" s="79"/>
      <c r="S42" s="79"/>
      <c r="T42" s="80"/>
      <c r="U42" s="80"/>
      <c r="V42" s="79"/>
      <c r="W42" s="79"/>
      <c r="X42" s="79"/>
      <c r="Y42" s="79"/>
      <c r="Z42" s="79"/>
      <c r="AA42" s="80"/>
      <c r="AB42" s="80"/>
      <c r="AC42" s="79"/>
      <c r="AD42" s="79"/>
      <c r="AE42" s="79"/>
      <c r="AF42" s="79"/>
      <c r="AG42" s="79"/>
      <c r="AH42" s="80"/>
      <c r="AI42" s="80"/>
      <c r="AJ42" s="79"/>
      <c r="AK42" s="79"/>
      <c r="AL42" s="79"/>
      <c r="AM42" s="79"/>
      <c r="AN42" s="79"/>
      <c r="AO42" s="80"/>
      <c r="AP42" s="80"/>
      <c r="AQ42" s="79"/>
      <c r="AR42" s="131"/>
      <c r="AS42" s="116">
        <f t="shared" si="8"/>
        <v>0</v>
      </c>
      <c r="AT42" s="116">
        <f t="shared" si="9"/>
        <v>0</v>
      </c>
      <c r="AU42" s="116">
        <f t="shared" si="10"/>
        <v>0</v>
      </c>
      <c r="AV42" s="116">
        <f t="shared" si="11"/>
        <v>0</v>
      </c>
      <c r="AW42" s="116">
        <f t="shared" si="12"/>
        <v>0</v>
      </c>
      <c r="AX42" s="116">
        <f t="shared" si="13"/>
        <v>0</v>
      </c>
      <c r="AY42" s="116">
        <f t="shared" si="14"/>
        <v>0</v>
      </c>
      <c r="AZ42" s="116">
        <f t="shared" si="15"/>
        <v>0</v>
      </c>
      <c r="BA42" s="116">
        <f t="shared" si="16"/>
        <v>0</v>
      </c>
      <c r="BB42" s="116">
        <f t="shared" si="17"/>
        <v>0</v>
      </c>
      <c r="BC42" s="116">
        <f t="shared" si="18"/>
        <v>0</v>
      </c>
      <c r="BD42" s="116">
        <f t="shared" si="19"/>
        <v>0</v>
      </c>
      <c r="BE42" s="116">
        <f t="shared" si="20"/>
        <v>0</v>
      </c>
      <c r="BF42" s="116">
        <f t="shared" si="21"/>
        <v>0</v>
      </c>
      <c r="BG42" s="116">
        <f t="shared" si="22"/>
        <v>0</v>
      </c>
      <c r="BH42" s="116" t="str">
        <f t="shared" ref="BH42:BH43" si="57">IF(AS42&gt;0,($J42*AS42*$F$14),"0")</f>
        <v>0</v>
      </c>
      <c r="BI42" s="116" t="str">
        <f t="shared" ref="BI42:BI43" si="58">IF(AT42&gt;0,($J42*AT42*$F$15),"0")</f>
        <v>0</v>
      </c>
      <c r="BJ42" s="116" t="str">
        <f t="shared" ref="BJ42:BJ43" si="59">IF(AU42&gt;0,($J42*AU42*$F$16),"0")</f>
        <v>0</v>
      </c>
      <c r="BK42" s="116" t="str">
        <f t="shared" ref="BK42:BK43" si="60">IF(AV42&gt;0,($J42*AV42*$F$17),"0")</f>
        <v>0</v>
      </c>
      <c r="BL42" s="116" t="str">
        <f t="shared" ref="BL42:BL43" si="61">IF(AW42&gt;0,($J42*AW42*$F$17),"0")</f>
        <v>0</v>
      </c>
      <c r="BM42" s="116" t="str">
        <f t="shared" ref="BM42:BM43" si="62">IF(AX42&gt;0,($J42*AX42*$F$19),"0")</f>
        <v>0</v>
      </c>
      <c r="BN42" s="116" t="str">
        <f t="shared" ref="BN42:BN43" si="63">IF(AY42&gt;0,($J42*AY42*$F$20),"0")</f>
        <v>0</v>
      </c>
      <c r="BO42" s="116" t="str">
        <f t="shared" ref="BO42:BO43" si="64">IF(AZ42&gt;0,($J42*AZ42*$F$21),"0")</f>
        <v>0</v>
      </c>
      <c r="BP42" s="116" t="str">
        <f t="shared" ref="BP42:BP43" si="65">IF(BA42&gt;0,($J42*BA42*$F$22),"0")</f>
        <v>0</v>
      </c>
      <c r="BQ42" s="116" t="str">
        <f t="shared" ref="BQ42:BQ43" si="66">IF(BB42&gt;0,($J42*BB42*$F$23),"0")</f>
        <v>0</v>
      </c>
      <c r="BR42" s="116" t="str">
        <f t="shared" ref="BR42:BR43" si="67">IF(BC42&gt;0,($J42*BC42*$F$24),"0")</f>
        <v>0</v>
      </c>
      <c r="BS42" s="116" t="str">
        <f t="shared" ref="BS42:BS43" si="68">IF(BD42&gt;0,($J42*BD42*$F$25),"0")</f>
        <v>0</v>
      </c>
      <c r="BT42" s="116" t="str">
        <f t="shared" ref="BT42:BT43" si="69">IF(BE42&gt;0,($J42*BE42*$F$26),"0")</f>
        <v>0</v>
      </c>
      <c r="BU42" s="116" t="str">
        <f t="shared" ref="BU42:BU43" si="70">IF(BF42&gt;0,($J42*BF42*$F$27),"0")</f>
        <v>0</v>
      </c>
      <c r="BV42" s="116" t="str">
        <f t="shared" ref="BV42:BV43" si="71">IF(BG42&gt;0,($J42*BG42*$F$28),"0")</f>
        <v>0</v>
      </c>
    </row>
    <row r="43" spans="1:74" ht="20.100000000000001" customHeight="1" thickBot="1" x14ac:dyDescent="0.35">
      <c r="A43" s="57"/>
      <c r="B43" s="89" t="s">
        <v>66</v>
      </c>
      <c r="C43" s="89">
        <v>0.35069444444444442</v>
      </c>
      <c r="D43" s="98" t="s">
        <v>318</v>
      </c>
      <c r="E43" s="98" t="s">
        <v>321</v>
      </c>
      <c r="F43" s="98" t="s">
        <v>322</v>
      </c>
      <c r="G43" s="98" t="s">
        <v>323</v>
      </c>
      <c r="H43" s="99" t="s">
        <v>324</v>
      </c>
      <c r="I43" s="100">
        <v>108</v>
      </c>
      <c r="J43" s="100">
        <f>$I43*'Campaign Total'!$F$46</f>
        <v>102.6</v>
      </c>
      <c r="K43" s="123">
        <f t="shared" ref="K43" si="72">SUM(AS43:BG43)</f>
        <v>0</v>
      </c>
      <c r="L43" s="13">
        <f t="shared" ref="L43" si="73">SUM(BH43:BV43)</f>
        <v>0</v>
      </c>
      <c r="N43" s="80"/>
      <c r="O43" s="81"/>
      <c r="P43" s="81"/>
      <c r="Q43" s="81"/>
      <c r="R43" s="81"/>
      <c r="S43" s="81"/>
      <c r="T43" s="80"/>
      <c r="U43" s="80"/>
      <c r="V43" s="81"/>
      <c r="W43" s="81"/>
      <c r="X43" s="81"/>
      <c r="Y43" s="81"/>
      <c r="Z43" s="81"/>
      <c r="AA43" s="80"/>
      <c r="AB43" s="80"/>
      <c r="AC43" s="81"/>
      <c r="AD43" s="81"/>
      <c r="AE43" s="81"/>
      <c r="AF43" s="81"/>
      <c r="AG43" s="81"/>
      <c r="AH43" s="80"/>
      <c r="AI43" s="80"/>
      <c r="AJ43" s="81"/>
      <c r="AK43" s="81"/>
      <c r="AL43" s="81"/>
      <c r="AM43" s="81"/>
      <c r="AN43" s="81"/>
      <c r="AO43" s="80"/>
      <c r="AP43" s="80"/>
      <c r="AQ43" s="81"/>
      <c r="AR43" s="131"/>
      <c r="AS43" s="116">
        <f t="shared" si="8"/>
        <v>0</v>
      </c>
      <c r="AT43" s="116">
        <f t="shared" si="9"/>
        <v>0</v>
      </c>
      <c r="AU43" s="116">
        <f t="shared" si="10"/>
        <v>0</v>
      </c>
      <c r="AV43" s="116">
        <f t="shared" si="11"/>
        <v>0</v>
      </c>
      <c r="AW43" s="116">
        <f t="shared" si="12"/>
        <v>0</v>
      </c>
      <c r="AX43" s="116">
        <f t="shared" si="13"/>
        <v>0</v>
      </c>
      <c r="AY43" s="116">
        <f t="shared" si="14"/>
        <v>0</v>
      </c>
      <c r="AZ43" s="116">
        <f t="shared" si="15"/>
        <v>0</v>
      </c>
      <c r="BA43" s="116">
        <f t="shared" si="16"/>
        <v>0</v>
      </c>
      <c r="BB43" s="116">
        <f t="shared" si="17"/>
        <v>0</v>
      </c>
      <c r="BC43" s="116">
        <f t="shared" si="18"/>
        <v>0</v>
      </c>
      <c r="BD43" s="116">
        <f t="shared" si="19"/>
        <v>0</v>
      </c>
      <c r="BE43" s="116">
        <f t="shared" si="20"/>
        <v>0</v>
      </c>
      <c r="BF43" s="116">
        <f t="shared" si="21"/>
        <v>0</v>
      </c>
      <c r="BG43" s="116">
        <f t="shared" si="22"/>
        <v>0</v>
      </c>
      <c r="BH43" s="116" t="str">
        <f t="shared" si="57"/>
        <v>0</v>
      </c>
      <c r="BI43" s="116" t="str">
        <f t="shared" si="58"/>
        <v>0</v>
      </c>
      <c r="BJ43" s="116" t="str">
        <f t="shared" si="59"/>
        <v>0</v>
      </c>
      <c r="BK43" s="116" t="str">
        <f t="shared" si="60"/>
        <v>0</v>
      </c>
      <c r="BL43" s="116" t="str">
        <f t="shared" si="61"/>
        <v>0</v>
      </c>
      <c r="BM43" s="116" t="str">
        <f t="shared" si="62"/>
        <v>0</v>
      </c>
      <c r="BN43" s="116" t="str">
        <f t="shared" si="63"/>
        <v>0</v>
      </c>
      <c r="BO43" s="116" t="str">
        <f t="shared" si="64"/>
        <v>0</v>
      </c>
      <c r="BP43" s="116" t="str">
        <f t="shared" si="65"/>
        <v>0</v>
      </c>
      <c r="BQ43" s="116" t="str">
        <f t="shared" si="66"/>
        <v>0</v>
      </c>
      <c r="BR43" s="116" t="str">
        <f t="shared" si="67"/>
        <v>0</v>
      </c>
      <c r="BS43" s="116" t="str">
        <f t="shared" si="68"/>
        <v>0</v>
      </c>
      <c r="BT43" s="116" t="str">
        <f t="shared" si="69"/>
        <v>0</v>
      </c>
      <c r="BU43" s="116" t="str">
        <f t="shared" si="70"/>
        <v>0</v>
      </c>
      <c r="BV43" s="116" t="str">
        <f t="shared" si="71"/>
        <v>0</v>
      </c>
    </row>
    <row r="44" spans="1:74" ht="20.100000000000001" customHeight="1" thickTop="1" thickBot="1" x14ac:dyDescent="0.35">
      <c r="A44" s="58"/>
      <c r="B44" s="87" t="s">
        <v>65</v>
      </c>
      <c r="C44" s="87">
        <v>0.35138888888888892</v>
      </c>
      <c r="D44" s="186" t="s">
        <v>314</v>
      </c>
      <c r="E44" s="187"/>
      <c r="F44" s="187"/>
      <c r="G44" s="187"/>
      <c r="H44" s="188"/>
      <c r="I44" s="97"/>
      <c r="J44" s="97"/>
      <c r="K44" s="123"/>
      <c r="L44" s="13"/>
      <c r="N44" s="80"/>
      <c r="O44" s="79"/>
      <c r="P44" s="79"/>
      <c r="Q44" s="79"/>
      <c r="R44" s="79"/>
      <c r="S44" s="79"/>
      <c r="T44" s="80"/>
      <c r="U44" s="80"/>
      <c r="V44" s="79"/>
      <c r="W44" s="79"/>
      <c r="X44" s="79"/>
      <c r="Y44" s="79"/>
      <c r="Z44" s="79"/>
      <c r="AA44" s="80"/>
      <c r="AB44" s="80"/>
      <c r="AC44" s="79"/>
      <c r="AD44" s="79"/>
      <c r="AE44" s="79"/>
      <c r="AF44" s="79"/>
      <c r="AG44" s="79"/>
      <c r="AH44" s="80"/>
      <c r="AI44" s="80"/>
      <c r="AJ44" s="79"/>
      <c r="AK44" s="79"/>
      <c r="AL44" s="79"/>
      <c r="AM44" s="79"/>
      <c r="AN44" s="79"/>
      <c r="AO44" s="80"/>
      <c r="AP44" s="80"/>
      <c r="AQ44" s="79"/>
      <c r="AR44" s="131"/>
      <c r="AS44" s="116">
        <f t="shared" si="8"/>
        <v>0</v>
      </c>
      <c r="AT44" s="116">
        <f t="shared" si="9"/>
        <v>0</v>
      </c>
      <c r="AU44" s="116">
        <f t="shared" si="10"/>
        <v>0</v>
      </c>
      <c r="AV44" s="116">
        <f t="shared" si="11"/>
        <v>0</v>
      </c>
      <c r="AW44" s="116">
        <f t="shared" si="12"/>
        <v>0</v>
      </c>
      <c r="AX44" s="116">
        <f t="shared" si="13"/>
        <v>0</v>
      </c>
      <c r="AY44" s="116">
        <f t="shared" si="14"/>
        <v>0</v>
      </c>
      <c r="AZ44" s="116">
        <f t="shared" si="15"/>
        <v>0</v>
      </c>
      <c r="BA44" s="116">
        <f t="shared" si="16"/>
        <v>0</v>
      </c>
      <c r="BB44" s="116">
        <f t="shared" si="17"/>
        <v>0</v>
      </c>
      <c r="BC44" s="116">
        <f t="shared" si="18"/>
        <v>0</v>
      </c>
      <c r="BD44" s="116">
        <f t="shared" si="19"/>
        <v>0</v>
      </c>
      <c r="BE44" s="116">
        <f t="shared" si="20"/>
        <v>0</v>
      </c>
      <c r="BF44" s="116">
        <f t="shared" si="21"/>
        <v>0</v>
      </c>
      <c r="BG44" s="116">
        <f t="shared" si="22"/>
        <v>0</v>
      </c>
      <c r="BH44" s="116" t="str">
        <f t="shared" ref="BH44:BH45" si="74">IF(AS44&gt;0,($J44*AS44*$F$14),"0")</f>
        <v>0</v>
      </c>
      <c r="BI44" s="116" t="str">
        <f t="shared" ref="BI44:BI45" si="75">IF(AT44&gt;0,($J44*AT44*$F$15),"0")</f>
        <v>0</v>
      </c>
      <c r="BJ44" s="116" t="str">
        <f t="shared" ref="BJ44:BJ45" si="76">IF(AU44&gt;0,($J44*AU44*$F$16),"0")</f>
        <v>0</v>
      </c>
      <c r="BK44" s="116" t="str">
        <f t="shared" ref="BK44:BK45" si="77">IF(AV44&gt;0,($J44*AV44*$F$17),"0")</f>
        <v>0</v>
      </c>
      <c r="BL44" s="116" t="str">
        <f t="shared" ref="BL44:BL45" si="78">IF(AW44&gt;0,($J44*AW44*$F$17),"0")</f>
        <v>0</v>
      </c>
      <c r="BM44" s="116" t="str">
        <f t="shared" ref="BM44:BM45" si="79">IF(AX44&gt;0,($J44*AX44*$F$19),"0")</f>
        <v>0</v>
      </c>
      <c r="BN44" s="116" t="str">
        <f t="shared" ref="BN44:BN45" si="80">IF(AY44&gt;0,($J44*AY44*$F$20),"0")</f>
        <v>0</v>
      </c>
      <c r="BO44" s="116" t="str">
        <f t="shared" ref="BO44:BO45" si="81">IF(AZ44&gt;0,($J44*AZ44*$F$21),"0")</f>
        <v>0</v>
      </c>
      <c r="BP44" s="116" t="str">
        <f t="shared" ref="BP44:BP45" si="82">IF(BA44&gt;0,($J44*BA44*$F$22),"0")</f>
        <v>0</v>
      </c>
      <c r="BQ44" s="116" t="str">
        <f t="shared" ref="BQ44:BQ45" si="83">IF(BB44&gt;0,($J44*BB44*$F$23),"0")</f>
        <v>0</v>
      </c>
      <c r="BR44" s="116" t="str">
        <f t="shared" ref="BR44:BR45" si="84">IF(BC44&gt;0,($J44*BC44*$F$24),"0")</f>
        <v>0</v>
      </c>
      <c r="BS44" s="116" t="str">
        <f t="shared" ref="BS44:BS45" si="85">IF(BD44&gt;0,($J44*BD44*$F$25),"0")</f>
        <v>0</v>
      </c>
      <c r="BT44" s="116" t="str">
        <f t="shared" ref="BT44:BT45" si="86">IF(BE44&gt;0,($J44*BE44*$F$26),"0")</f>
        <v>0</v>
      </c>
      <c r="BU44" s="116" t="str">
        <f t="shared" ref="BU44:BU45" si="87">IF(BF44&gt;0,($J44*BF44*$F$27),"0")</f>
        <v>0</v>
      </c>
      <c r="BV44" s="116" t="str">
        <f t="shared" ref="BV44:BV45" si="88">IF(BG44&gt;0,($J44*BG44*$F$28),"0")</f>
        <v>0</v>
      </c>
    </row>
    <row r="45" spans="1:74" ht="20.100000000000001" customHeight="1" thickBot="1" x14ac:dyDescent="0.35">
      <c r="A45" s="57"/>
      <c r="B45" s="89" t="s">
        <v>66</v>
      </c>
      <c r="C45" s="89">
        <v>0.3743055555555555</v>
      </c>
      <c r="D45" s="98" t="s">
        <v>319</v>
      </c>
      <c r="E45" s="98" t="s">
        <v>320</v>
      </c>
      <c r="F45" s="98" t="s">
        <v>325</v>
      </c>
      <c r="G45" s="98" t="s">
        <v>326</v>
      </c>
      <c r="H45" s="99" t="s">
        <v>327</v>
      </c>
      <c r="I45" s="100">
        <v>92</v>
      </c>
      <c r="J45" s="100">
        <f>$I45*'Campaign Total'!$F$46</f>
        <v>87.399999999999991</v>
      </c>
      <c r="K45" s="123">
        <f t="shared" ref="K45" si="89">SUM(AS45:BG45)</f>
        <v>0</v>
      </c>
      <c r="L45" s="13">
        <f t="shared" ref="L45" si="90">SUM(BH45:BV45)</f>
        <v>0</v>
      </c>
      <c r="N45" s="80"/>
      <c r="O45" s="81"/>
      <c r="P45" s="81"/>
      <c r="Q45" s="81"/>
      <c r="R45" s="81"/>
      <c r="S45" s="81"/>
      <c r="T45" s="80"/>
      <c r="U45" s="80"/>
      <c r="V45" s="81"/>
      <c r="W45" s="81"/>
      <c r="X45" s="81"/>
      <c r="Y45" s="81"/>
      <c r="Z45" s="81"/>
      <c r="AA45" s="80"/>
      <c r="AB45" s="80"/>
      <c r="AC45" s="81"/>
      <c r="AD45" s="81"/>
      <c r="AE45" s="81"/>
      <c r="AF45" s="81"/>
      <c r="AG45" s="81"/>
      <c r="AH45" s="80"/>
      <c r="AI45" s="80"/>
      <c r="AJ45" s="81"/>
      <c r="AK45" s="81"/>
      <c r="AL45" s="81"/>
      <c r="AM45" s="81"/>
      <c r="AN45" s="81"/>
      <c r="AO45" s="80"/>
      <c r="AP45" s="80"/>
      <c r="AQ45" s="81"/>
      <c r="AR45" s="131"/>
      <c r="AS45" s="116">
        <f t="shared" si="8"/>
        <v>0</v>
      </c>
      <c r="AT45" s="116">
        <f t="shared" si="9"/>
        <v>0</v>
      </c>
      <c r="AU45" s="116">
        <f t="shared" si="10"/>
        <v>0</v>
      </c>
      <c r="AV45" s="116">
        <f t="shared" si="11"/>
        <v>0</v>
      </c>
      <c r="AW45" s="116">
        <f t="shared" si="12"/>
        <v>0</v>
      </c>
      <c r="AX45" s="116">
        <f t="shared" si="13"/>
        <v>0</v>
      </c>
      <c r="AY45" s="116">
        <f t="shared" si="14"/>
        <v>0</v>
      </c>
      <c r="AZ45" s="116">
        <f t="shared" si="15"/>
        <v>0</v>
      </c>
      <c r="BA45" s="116">
        <f t="shared" si="16"/>
        <v>0</v>
      </c>
      <c r="BB45" s="116">
        <f t="shared" si="17"/>
        <v>0</v>
      </c>
      <c r="BC45" s="116">
        <f t="shared" si="18"/>
        <v>0</v>
      </c>
      <c r="BD45" s="116">
        <f t="shared" si="19"/>
        <v>0</v>
      </c>
      <c r="BE45" s="116">
        <f t="shared" si="20"/>
        <v>0</v>
      </c>
      <c r="BF45" s="116">
        <f t="shared" si="21"/>
        <v>0</v>
      </c>
      <c r="BG45" s="116">
        <f t="shared" si="22"/>
        <v>0</v>
      </c>
      <c r="BH45" s="116" t="str">
        <f t="shared" si="74"/>
        <v>0</v>
      </c>
      <c r="BI45" s="116" t="str">
        <f t="shared" si="75"/>
        <v>0</v>
      </c>
      <c r="BJ45" s="116" t="str">
        <f t="shared" si="76"/>
        <v>0</v>
      </c>
      <c r="BK45" s="116" t="str">
        <f t="shared" si="77"/>
        <v>0</v>
      </c>
      <c r="BL45" s="116" t="str">
        <f t="shared" si="78"/>
        <v>0</v>
      </c>
      <c r="BM45" s="116" t="str">
        <f t="shared" si="79"/>
        <v>0</v>
      </c>
      <c r="BN45" s="116" t="str">
        <f t="shared" si="80"/>
        <v>0</v>
      </c>
      <c r="BO45" s="116" t="str">
        <f t="shared" si="81"/>
        <v>0</v>
      </c>
      <c r="BP45" s="116" t="str">
        <f t="shared" si="82"/>
        <v>0</v>
      </c>
      <c r="BQ45" s="116" t="str">
        <f t="shared" si="83"/>
        <v>0</v>
      </c>
      <c r="BR45" s="116" t="str">
        <f t="shared" si="84"/>
        <v>0</v>
      </c>
      <c r="BS45" s="116" t="str">
        <f t="shared" si="85"/>
        <v>0</v>
      </c>
      <c r="BT45" s="116" t="str">
        <f t="shared" si="86"/>
        <v>0</v>
      </c>
      <c r="BU45" s="116" t="str">
        <f t="shared" si="87"/>
        <v>0</v>
      </c>
      <c r="BV45" s="116" t="str">
        <f t="shared" si="88"/>
        <v>0</v>
      </c>
    </row>
    <row r="46" spans="1:74" ht="20.100000000000001" customHeight="1" thickBot="1" x14ac:dyDescent="0.35">
      <c r="A46" s="58"/>
      <c r="B46" s="87" t="s">
        <v>65</v>
      </c>
      <c r="C46" s="87">
        <v>0.375</v>
      </c>
      <c r="D46" s="179" t="s">
        <v>315</v>
      </c>
      <c r="E46" s="180"/>
      <c r="F46" s="180"/>
      <c r="G46" s="180"/>
      <c r="H46" s="181"/>
      <c r="I46" s="97"/>
      <c r="J46" s="97"/>
      <c r="K46" s="123"/>
      <c r="L46" s="13"/>
      <c r="N46" s="80"/>
      <c r="O46" s="79"/>
      <c r="P46" s="79"/>
      <c r="Q46" s="79"/>
      <c r="R46" s="79"/>
      <c r="S46" s="79"/>
      <c r="T46" s="80"/>
      <c r="U46" s="80"/>
      <c r="V46" s="79"/>
      <c r="W46" s="79"/>
      <c r="X46" s="79"/>
      <c r="Y46" s="79"/>
      <c r="Z46" s="79"/>
      <c r="AA46" s="80"/>
      <c r="AB46" s="80"/>
      <c r="AC46" s="79"/>
      <c r="AD46" s="79"/>
      <c r="AE46" s="79"/>
      <c r="AF46" s="79"/>
      <c r="AG46" s="79"/>
      <c r="AH46" s="80"/>
      <c r="AI46" s="80"/>
      <c r="AJ46" s="79"/>
      <c r="AK46" s="79"/>
      <c r="AL46" s="79"/>
      <c r="AM46" s="79"/>
      <c r="AN46" s="79"/>
      <c r="AO46" s="80"/>
      <c r="AP46" s="80"/>
      <c r="AQ46" s="79"/>
      <c r="AR46" s="131"/>
      <c r="AS46" s="116">
        <f t="shared" si="8"/>
        <v>0</v>
      </c>
      <c r="AT46" s="116">
        <f t="shared" si="9"/>
        <v>0</v>
      </c>
      <c r="AU46" s="116">
        <f t="shared" si="10"/>
        <v>0</v>
      </c>
      <c r="AV46" s="116">
        <f t="shared" si="11"/>
        <v>0</v>
      </c>
      <c r="AW46" s="116">
        <f t="shared" si="12"/>
        <v>0</v>
      </c>
      <c r="AX46" s="116">
        <f t="shared" si="13"/>
        <v>0</v>
      </c>
      <c r="AY46" s="116">
        <f t="shared" si="14"/>
        <v>0</v>
      </c>
      <c r="AZ46" s="116">
        <f t="shared" si="15"/>
        <v>0</v>
      </c>
      <c r="BA46" s="116">
        <f t="shared" si="16"/>
        <v>0</v>
      </c>
      <c r="BB46" s="116">
        <f t="shared" si="17"/>
        <v>0</v>
      </c>
      <c r="BC46" s="116">
        <f t="shared" si="18"/>
        <v>0</v>
      </c>
      <c r="BD46" s="116">
        <f t="shared" si="19"/>
        <v>0</v>
      </c>
      <c r="BE46" s="116">
        <f t="shared" si="20"/>
        <v>0</v>
      </c>
      <c r="BF46" s="116">
        <f t="shared" si="21"/>
        <v>0</v>
      </c>
      <c r="BG46" s="116">
        <f t="shared" si="22"/>
        <v>0</v>
      </c>
      <c r="BH46" s="116" t="str">
        <f t="shared" ref="BH46" si="91">IF(AS46&gt;0,($J46*AS46*$F$14),"0")</f>
        <v>0</v>
      </c>
      <c r="BI46" s="116" t="str">
        <f t="shared" ref="BI46" si="92">IF(AT46&gt;0,($J46*AT46*$F$15),"0")</f>
        <v>0</v>
      </c>
      <c r="BJ46" s="116" t="str">
        <f t="shared" ref="BJ46" si="93">IF(AU46&gt;0,($J46*AU46*$F$16),"0")</f>
        <v>0</v>
      </c>
      <c r="BK46" s="116" t="str">
        <f t="shared" ref="BK46" si="94">IF(AV46&gt;0,($J46*AV46*$F$17),"0")</f>
        <v>0</v>
      </c>
      <c r="BL46" s="116" t="str">
        <f t="shared" ref="BL46" si="95">IF(AW46&gt;0,($J46*AW46*$F$17),"0")</f>
        <v>0</v>
      </c>
      <c r="BM46" s="116" t="str">
        <f t="shared" ref="BM46" si="96">IF(AX46&gt;0,($J46*AX46*$F$19),"0")</f>
        <v>0</v>
      </c>
      <c r="BN46" s="116" t="str">
        <f t="shared" ref="BN46" si="97">IF(AY46&gt;0,($J46*AY46*$F$20),"0")</f>
        <v>0</v>
      </c>
      <c r="BO46" s="116" t="str">
        <f t="shared" ref="BO46" si="98">IF(AZ46&gt;0,($J46*AZ46*$F$21),"0")</f>
        <v>0</v>
      </c>
      <c r="BP46" s="116" t="str">
        <f t="shared" ref="BP46" si="99">IF(BA46&gt;0,($J46*BA46*$F$22),"0")</f>
        <v>0</v>
      </c>
      <c r="BQ46" s="116" t="str">
        <f t="shared" ref="BQ46" si="100">IF(BB46&gt;0,($J46*BB46*$F$23),"0")</f>
        <v>0</v>
      </c>
      <c r="BR46" s="116" t="str">
        <f t="shared" ref="BR46" si="101">IF(BC46&gt;0,($J46*BC46*$F$24),"0")</f>
        <v>0</v>
      </c>
      <c r="BS46" s="116" t="str">
        <f t="shared" ref="BS46" si="102">IF(BD46&gt;0,($J46*BD46*$F$25),"0")</f>
        <v>0</v>
      </c>
      <c r="BT46" s="116" t="str">
        <f t="shared" ref="BT46" si="103">IF(BE46&gt;0,($J46*BE46*$F$26),"0")</f>
        <v>0</v>
      </c>
      <c r="BU46" s="116" t="str">
        <f t="shared" ref="BU46" si="104">IF(BF46&gt;0,($J46*BF46*$F$27),"0")</f>
        <v>0</v>
      </c>
      <c r="BV46" s="116" t="str">
        <f t="shared" ref="BV46" si="105">IF(BG46&gt;0,($J46*BG46*$F$28),"0")</f>
        <v>0</v>
      </c>
    </row>
    <row r="47" spans="1:74" ht="20.100000000000001" customHeight="1" thickBot="1" x14ac:dyDescent="0.35">
      <c r="A47" s="57"/>
      <c r="B47" s="89" t="s">
        <v>66</v>
      </c>
      <c r="C47" s="89">
        <v>0.39513888888888887</v>
      </c>
      <c r="D47" s="98" t="s">
        <v>137</v>
      </c>
      <c r="E47" s="98" t="s">
        <v>158</v>
      </c>
      <c r="F47" s="98" t="s">
        <v>179</v>
      </c>
      <c r="G47" s="98" t="s">
        <v>200</v>
      </c>
      <c r="H47" s="99" t="s">
        <v>221</v>
      </c>
      <c r="I47" s="100">
        <v>91</v>
      </c>
      <c r="J47" s="100">
        <f>$I47*'Campaign Total'!$F$46</f>
        <v>86.45</v>
      </c>
      <c r="K47" s="123">
        <f t="shared" si="38"/>
        <v>0</v>
      </c>
      <c r="L47" s="13">
        <f t="shared" si="39"/>
        <v>0</v>
      </c>
      <c r="N47" s="80"/>
      <c r="O47" s="81"/>
      <c r="P47" s="81"/>
      <c r="Q47" s="81"/>
      <c r="R47" s="81"/>
      <c r="S47" s="81"/>
      <c r="T47" s="80"/>
      <c r="U47" s="80"/>
      <c r="V47" s="81"/>
      <c r="W47" s="81"/>
      <c r="X47" s="81"/>
      <c r="Y47" s="81"/>
      <c r="Z47" s="81"/>
      <c r="AA47" s="80"/>
      <c r="AB47" s="80"/>
      <c r="AC47" s="81"/>
      <c r="AD47" s="81"/>
      <c r="AE47" s="81"/>
      <c r="AF47" s="81"/>
      <c r="AG47" s="81"/>
      <c r="AH47" s="80"/>
      <c r="AI47" s="80"/>
      <c r="AJ47" s="81"/>
      <c r="AK47" s="81"/>
      <c r="AL47" s="81"/>
      <c r="AM47" s="81"/>
      <c r="AN47" s="81"/>
      <c r="AO47" s="80"/>
      <c r="AP47" s="80"/>
      <c r="AQ47" s="81"/>
      <c r="AR47" s="131"/>
      <c r="AS47" s="116">
        <f t="shared" si="8"/>
        <v>0</v>
      </c>
      <c r="AT47" s="116">
        <f t="shared" si="9"/>
        <v>0</v>
      </c>
      <c r="AU47" s="116">
        <f t="shared" si="10"/>
        <v>0</v>
      </c>
      <c r="AV47" s="116">
        <f t="shared" si="11"/>
        <v>0</v>
      </c>
      <c r="AW47" s="116">
        <f t="shared" si="12"/>
        <v>0</v>
      </c>
      <c r="AX47" s="116">
        <f t="shared" si="13"/>
        <v>0</v>
      </c>
      <c r="AY47" s="116">
        <f t="shared" si="14"/>
        <v>0</v>
      </c>
      <c r="AZ47" s="116">
        <f t="shared" si="15"/>
        <v>0</v>
      </c>
      <c r="BA47" s="116">
        <f t="shared" si="16"/>
        <v>0</v>
      </c>
      <c r="BB47" s="116">
        <f t="shared" si="17"/>
        <v>0</v>
      </c>
      <c r="BC47" s="116">
        <f t="shared" si="18"/>
        <v>0</v>
      </c>
      <c r="BD47" s="116">
        <f t="shared" si="19"/>
        <v>0</v>
      </c>
      <c r="BE47" s="116">
        <f t="shared" si="20"/>
        <v>0</v>
      </c>
      <c r="BF47" s="116">
        <f t="shared" si="21"/>
        <v>0</v>
      </c>
      <c r="BG47" s="116">
        <f t="shared" si="22"/>
        <v>0</v>
      </c>
      <c r="BH47" s="116" t="str">
        <f t="shared" si="23"/>
        <v>0</v>
      </c>
      <c r="BI47" s="116" t="str">
        <f t="shared" si="24"/>
        <v>0</v>
      </c>
      <c r="BJ47" s="116" t="str">
        <f t="shared" si="25"/>
        <v>0</v>
      </c>
      <c r="BK47" s="116" t="str">
        <f t="shared" si="26"/>
        <v>0</v>
      </c>
      <c r="BL47" s="116" t="str">
        <f t="shared" si="27"/>
        <v>0</v>
      </c>
      <c r="BM47" s="116" t="str">
        <f t="shared" si="28"/>
        <v>0</v>
      </c>
      <c r="BN47" s="116" t="str">
        <f t="shared" si="29"/>
        <v>0</v>
      </c>
      <c r="BO47" s="116" t="str">
        <f t="shared" si="30"/>
        <v>0</v>
      </c>
      <c r="BP47" s="116" t="str">
        <f t="shared" si="31"/>
        <v>0</v>
      </c>
      <c r="BQ47" s="116" t="str">
        <f t="shared" si="32"/>
        <v>0</v>
      </c>
      <c r="BR47" s="116" t="str">
        <f t="shared" si="33"/>
        <v>0</v>
      </c>
      <c r="BS47" s="116" t="str">
        <f t="shared" si="34"/>
        <v>0</v>
      </c>
      <c r="BT47" s="116" t="str">
        <f t="shared" si="35"/>
        <v>0</v>
      </c>
      <c r="BU47" s="116" t="str">
        <f t="shared" si="36"/>
        <v>0</v>
      </c>
      <c r="BV47" s="116" t="str">
        <f t="shared" si="37"/>
        <v>0</v>
      </c>
    </row>
    <row r="48" spans="1:74" ht="20.100000000000001" customHeight="1" thickBot="1" x14ac:dyDescent="0.35">
      <c r="A48" s="58"/>
      <c r="B48" s="87" t="s">
        <v>65</v>
      </c>
      <c r="C48" s="87">
        <v>0.39583333333333331</v>
      </c>
      <c r="D48" s="179" t="s">
        <v>315</v>
      </c>
      <c r="E48" s="180"/>
      <c r="F48" s="180"/>
      <c r="G48" s="180"/>
      <c r="H48" s="181"/>
      <c r="I48" s="97"/>
      <c r="J48" s="97"/>
      <c r="K48" s="123"/>
      <c r="L48" s="13"/>
      <c r="N48" s="80"/>
      <c r="O48" s="79"/>
      <c r="P48" s="79"/>
      <c r="Q48" s="79"/>
      <c r="R48" s="79"/>
      <c r="S48" s="79"/>
      <c r="T48" s="80"/>
      <c r="U48" s="80"/>
      <c r="V48" s="79"/>
      <c r="W48" s="79"/>
      <c r="X48" s="79"/>
      <c r="Y48" s="79"/>
      <c r="Z48" s="79"/>
      <c r="AA48" s="80"/>
      <c r="AB48" s="80"/>
      <c r="AC48" s="79"/>
      <c r="AD48" s="79"/>
      <c r="AE48" s="79"/>
      <c r="AF48" s="79"/>
      <c r="AG48" s="79"/>
      <c r="AH48" s="80"/>
      <c r="AI48" s="80"/>
      <c r="AJ48" s="79"/>
      <c r="AK48" s="79"/>
      <c r="AL48" s="79"/>
      <c r="AM48" s="79"/>
      <c r="AN48" s="79"/>
      <c r="AO48" s="80"/>
      <c r="AP48" s="80"/>
      <c r="AQ48" s="79"/>
      <c r="AR48" s="131"/>
      <c r="AS48" s="116">
        <f t="shared" si="8"/>
        <v>0</v>
      </c>
      <c r="AT48" s="116">
        <f t="shared" si="9"/>
        <v>0</v>
      </c>
      <c r="AU48" s="116">
        <f t="shared" si="10"/>
        <v>0</v>
      </c>
      <c r="AV48" s="116">
        <f t="shared" si="11"/>
        <v>0</v>
      </c>
      <c r="AW48" s="116">
        <f t="shared" si="12"/>
        <v>0</v>
      </c>
      <c r="AX48" s="116">
        <f t="shared" si="13"/>
        <v>0</v>
      </c>
      <c r="AY48" s="116">
        <f t="shared" si="14"/>
        <v>0</v>
      </c>
      <c r="AZ48" s="116">
        <f t="shared" si="15"/>
        <v>0</v>
      </c>
      <c r="BA48" s="116">
        <f t="shared" si="16"/>
        <v>0</v>
      </c>
      <c r="BB48" s="116">
        <f t="shared" si="17"/>
        <v>0</v>
      </c>
      <c r="BC48" s="116">
        <f t="shared" si="18"/>
        <v>0</v>
      </c>
      <c r="BD48" s="116">
        <f t="shared" si="19"/>
        <v>0</v>
      </c>
      <c r="BE48" s="116">
        <f t="shared" si="20"/>
        <v>0</v>
      </c>
      <c r="BF48" s="116">
        <f t="shared" si="21"/>
        <v>0</v>
      </c>
      <c r="BG48" s="116">
        <f t="shared" si="22"/>
        <v>0</v>
      </c>
      <c r="BH48" s="116" t="str">
        <f t="shared" si="23"/>
        <v>0</v>
      </c>
      <c r="BI48" s="116" t="str">
        <f t="shared" si="24"/>
        <v>0</v>
      </c>
      <c r="BJ48" s="116" t="str">
        <f t="shared" si="25"/>
        <v>0</v>
      </c>
      <c r="BK48" s="116" t="str">
        <f t="shared" si="26"/>
        <v>0</v>
      </c>
      <c r="BL48" s="116" t="str">
        <f t="shared" si="27"/>
        <v>0</v>
      </c>
      <c r="BM48" s="116" t="str">
        <f t="shared" si="28"/>
        <v>0</v>
      </c>
      <c r="BN48" s="116" t="str">
        <f t="shared" si="29"/>
        <v>0</v>
      </c>
      <c r="BO48" s="116" t="str">
        <f t="shared" si="30"/>
        <v>0</v>
      </c>
      <c r="BP48" s="116" t="str">
        <f t="shared" si="31"/>
        <v>0</v>
      </c>
      <c r="BQ48" s="116" t="str">
        <f t="shared" si="32"/>
        <v>0</v>
      </c>
      <c r="BR48" s="116" t="str">
        <f t="shared" si="33"/>
        <v>0</v>
      </c>
      <c r="BS48" s="116" t="str">
        <f t="shared" si="34"/>
        <v>0</v>
      </c>
      <c r="BT48" s="116" t="str">
        <f t="shared" si="35"/>
        <v>0</v>
      </c>
      <c r="BU48" s="116" t="str">
        <f t="shared" si="36"/>
        <v>0</v>
      </c>
      <c r="BV48" s="116" t="str">
        <f t="shared" si="37"/>
        <v>0</v>
      </c>
    </row>
    <row r="49" spans="1:74" ht="20.100000000000001" customHeight="1" thickBot="1" x14ac:dyDescent="0.35">
      <c r="A49" s="57"/>
      <c r="B49" s="87" t="s">
        <v>65</v>
      </c>
      <c r="C49" s="87">
        <v>0.41666666666666669</v>
      </c>
      <c r="D49" s="179" t="s">
        <v>316</v>
      </c>
      <c r="E49" s="180"/>
      <c r="F49" s="180"/>
      <c r="G49" s="180"/>
      <c r="H49" s="181"/>
      <c r="I49" s="101"/>
      <c r="J49" s="101"/>
      <c r="K49" s="123"/>
      <c r="L49" s="13"/>
      <c r="N49" s="80"/>
      <c r="O49" s="79"/>
      <c r="P49" s="79"/>
      <c r="Q49" s="79"/>
      <c r="R49" s="79"/>
      <c r="S49" s="79"/>
      <c r="T49" s="80"/>
      <c r="U49" s="80"/>
      <c r="V49" s="79"/>
      <c r="W49" s="79"/>
      <c r="X49" s="79"/>
      <c r="Y49" s="79"/>
      <c r="Z49" s="79"/>
      <c r="AA49" s="80"/>
      <c r="AB49" s="80"/>
      <c r="AC49" s="79"/>
      <c r="AD49" s="79"/>
      <c r="AE49" s="79"/>
      <c r="AF49" s="79"/>
      <c r="AG49" s="79"/>
      <c r="AH49" s="80"/>
      <c r="AI49" s="80"/>
      <c r="AJ49" s="79"/>
      <c r="AK49" s="79"/>
      <c r="AL49" s="79"/>
      <c r="AM49" s="79"/>
      <c r="AN49" s="79"/>
      <c r="AO49" s="80"/>
      <c r="AP49" s="80"/>
      <c r="AQ49" s="79"/>
      <c r="AR49" s="131"/>
      <c r="AS49" s="116">
        <f t="shared" si="8"/>
        <v>0</v>
      </c>
      <c r="AT49" s="116">
        <f t="shared" si="9"/>
        <v>0</v>
      </c>
      <c r="AU49" s="116">
        <f t="shared" si="10"/>
        <v>0</v>
      </c>
      <c r="AV49" s="116">
        <f t="shared" si="11"/>
        <v>0</v>
      </c>
      <c r="AW49" s="116">
        <f t="shared" si="12"/>
        <v>0</v>
      </c>
      <c r="AX49" s="116">
        <f t="shared" si="13"/>
        <v>0</v>
      </c>
      <c r="AY49" s="116">
        <f t="shared" si="14"/>
        <v>0</v>
      </c>
      <c r="AZ49" s="116">
        <f t="shared" si="15"/>
        <v>0</v>
      </c>
      <c r="BA49" s="116">
        <f t="shared" si="16"/>
        <v>0</v>
      </c>
      <c r="BB49" s="116">
        <f t="shared" si="17"/>
        <v>0</v>
      </c>
      <c r="BC49" s="116">
        <f t="shared" si="18"/>
        <v>0</v>
      </c>
      <c r="BD49" s="116">
        <f t="shared" si="19"/>
        <v>0</v>
      </c>
      <c r="BE49" s="116">
        <f t="shared" si="20"/>
        <v>0</v>
      </c>
      <c r="BF49" s="116">
        <f t="shared" si="21"/>
        <v>0</v>
      </c>
      <c r="BG49" s="116">
        <f t="shared" si="22"/>
        <v>0</v>
      </c>
      <c r="BH49" s="116" t="str">
        <f t="shared" si="23"/>
        <v>0</v>
      </c>
      <c r="BI49" s="116" t="str">
        <f t="shared" si="24"/>
        <v>0</v>
      </c>
      <c r="BJ49" s="116" t="str">
        <f t="shared" si="25"/>
        <v>0</v>
      </c>
      <c r="BK49" s="116" t="str">
        <f t="shared" si="26"/>
        <v>0</v>
      </c>
      <c r="BL49" s="116" t="str">
        <f t="shared" si="27"/>
        <v>0</v>
      </c>
      <c r="BM49" s="116" t="str">
        <f t="shared" si="28"/>
        <v>0</v>
      </c>
      <c r="BN49" s="116" t="str">
        <f t="shared" si="29"/>
        <v>0</v>
      </c>
      <c r="BO49" s="116" t="str">
        <f t="shared" si="30"/>
        <v>0</v>
      </c>
      <c r="BP49" s="116" t="str">
        <f t="shared" si="31"/>
        <v>0</v>
      </c>
      <c r="BQ49" s="116" t="str">
        <f t="shared" si="32"/>
        <v>0</v>
      </c>
      <c r="BR49" s="116" t="str">
        <f t="shared" si="33"/>
        <v>0</v>
      </c>
      <c r="BS49" s="116" t="str">
        <f t="shared" si="34"/>
        <v>0</v>
      </c>
      <c r="BT49" s="116" t="str">
        <f t="shared" si="35"/>
        <v>0</v>
      </c>
      <c r="BU49" s="116" t="str">
        <f t="shared" si="36"/>
        <v>0</v>
      </c>
      <c r="BV49" s="116" t="str">
        <f t="shared" si="37"/>
        <v>0</v>
      </c>
    </row>
    <row r="50" spans="1:74" ht="20.100000000000001" customHeight="1" thickBot="1" x14ac:dyDescent="0.35">
      <c r="A50" s="57"/>
      <c r="B50" s="87" t="s">
        <v>65</v>
      </c>
      <c r="C50" s="87">
        <v>0.4201388888888889</v>
      </c>
      <c r="D50" s="183" t="s">
        <v>315</v>
      </c>
      <c r="E50" s="184"/>
      <c r="F50" s="184"/>
      <c r="G50" s="184"/>
      <c r="H50" s="184"/>
      <c r="I50" s="101"/>
      <c r="J50" s="101"/>
      <c r="K50" s="123"/>
      <c r="L50" s="13"/>
      <c r="N50" s="80"/>
      <c r="O50" s="79"/>
      <c r="P50" s="79"/>
      <c r="Q50" s="79"/>
      <c r="R50" s="79"/>
      <c r="S50" s="79"/>
      <c r="T50" s="80"/>
      <c r="U50" s="80"/>
      <c r="V50" s="79"/>
      <c r="W50" s="79"/>
      <c r="X50" s="79"/>
      <c r="Y50" s="79"/>
      <c r="Z50" s="79"/>
      <c r="AA50" s="80"/>
      <c r="AB50" s="80"/>
      <c r="AC50" s="79"/>
      <c r="AD50" s="79"/>
      <c r="AE50" s="79"/>
      <c r="AF50" s="79"/>
      <c r="AG50" s="79"/>
      <c r="AH50" s="80"/>
      <c r="AI50" s="80"/>
      <c r="AJ50" s="79"/>
      <c r="AK50" s="79"/>
      <c r="AL50" s="79"/>
      <c r="AM50" s="79"/>
      <c r="AN50" s="79"/>
      <c r="AO50" s="80"/>
      <c r="AP50" s="80"/>
      <c r="AQ50" s="79"/>
      <c r="AR50" s="131"/>
      <c r="AS50" s="116">
        <f t="shared" si="8"/>
        <v>0</v>
      </c>
      <c r="AT50" s="116">
        <f t="shared" si="9"/>
        <v>0</v>
      </c>
      <c r="AU50" s="116">
        <f t="shared" si="10"/>
        <v>0</v>
      </c>
      <c r="AV50" s="116">
        <f t="shared" si="11"/>
        <v>0</v>
      </c>
      <c r="AW50" s="116">
        <f t="shared" si="12"/>
        <v>0</v>
      </c>
      <c r="AX50" s="116">
        <f t="shared" si="13"/>
        <v>0</v>
      </c>
      <c r="AY50" s="116">
        <f t="shared" si="14"/>
        <v>0</v>
      </c>
      <c r="AZ50" s="116">
        <f t="shared" si="15"/>
        <v>0</v>
      </c>
      <c r="BA50" s="116">
        <f t="shared" si="16"/>
        <v>0</v>
      </c>
      <c r="BB50" s="116">
        <f t="shared" si="17"/>
        <v>0</v>
      </c>
      <c r="BC50" s="116">
        <f t="shared" si="18"/>
        <v>0</v>
      </c>
      <c r="BD50" s="116">
        <f t="shared" si="19"/>
        <v>0</v>
      </c>
      <c r="BE50" s="116">
        <f t="shared" si="20"/>
        <v>0</v>
      </c>
      <c r="BF50" s="116">
        <f t="shared" si="21"/>
        <v>0</v>
      </c>
      <c r="BG50" s="116">
        <f t="shared" si="22"/>
        <v>0</v>
      </c>
      <c r="BH50" s="116" t="str">
        <f t="shared" ref="BH50" si="106">IF(AS50&gt;0,($J50*AS50*$F$14),"0")</f>
        <v>0</v>
      </c>
      <c r="BI50" s="116" t="str">
        <f t="shared" ref="BI50" si="107">IF(AT50&gt;0,($J50*AT50*$F$15),"0")</f>
        <v>0</v>
      </c>
      <c r="BJ50" s="116" t="str">
        <f t="shared" ref="BJ50" si="108">IF(AU50&gt;0,($J50*AU50*$F$16),"0")</f>
        <v>0</v>
      </c>
      <c r="BK50" s="116" t="str">
        <f t="shared" ref="BK50" si="109">IF(AV50&gt;0,($J50*AV50*$F$17),"0")</f>
        <v>0</v>
      </c>
      <c r="BL50" s="116" t="str">
        <f t="shared" ref="BL50" si="110">IF(AW50&gt;0,($J50*AW50*$F$17),"0")</f>
        <v>0</v>
      </c>
      <c r="BM50" s="116" t="str">
        <f t="shared" ref="BM50" si="111">IF(AX50&gt;0,($J50*AX50*$F$19),"0")</f>
        <v>0</v>
      </c>
      <c r="BN50" s="116" t="str">
        <f t="shared" ref="BN50" si="112">IF(AY50&gt;0,($J50*AY50*$F$20),"0")</f>
        <v>0</v>
      </c>
      <c r="BO50" s="116" t="str">
        <f t="shared" ref="BO50" si="113">IF(AZ50&gt;0,($J50*AZ50*$F$21),"0")</f>
        <v>0</v>
      </c>
      <c r="BP50" s="116" t="str">
        <f t="shared" ref="BP50" si="114">IF(BA50&gt;0,($J50*BA50*$F$22),"0")</f>
        <v>0</v>
      </c>
      <c r="BQ50" s="116" t="str">
        <f t="shared" ref="BQ50" si="115">IF(BB50&gt;0,($J50*BB50*$F$23),"0")</f>
        <v>0</v>
      </c>
      <c r="BR50" s="116" t="str">
        <f t="shared" ref="BR50" si="116">IF(BC50&gt;0,($J50*BC50*$F$24),"0")</f>
        <v>0</v>
      </c>
      <c r="BS50" s="116" t="str">
        <f t="shared" ref="BS50" si="117">IF(BD50&gt;0,($J50*BD50*$F$25),"0")</f>
        <v>0</v>
      </c>
      <c r="BT50" s="116" t="str">
        <f t="shared" ref="BT50" si="118">IF(BE50&gt;0,($J50*BE50*$F$26),"0")</f>
        <v>0</v>
      </c>
      <c r="BU50" s="116" t="str">
        <f t="shared" ref="BU50" si="119">IF(BF50&gt;0,($J50*BF50*$F$27),"0")</f>
        <v>0</v>
      </c>
      <c r="BV50" s="116" t="str">
        <f t="shared" ref="BV50" si="120">IF(BG50&gt;0,($J50*BG50*$F$28),"0")</f>
        <v>0</v>
      </c>
    </row>
    <row r="51" spans="1:74" ht="20.100000000000001" customHeight="1" thickBot="1" x14ac:dyDescent="0.35">
      <c r="A51" s="57"/>
      <c r="B51" s="87" t="s">
        <v>65</v>
      </c>
      <c r="C51" s="87">
        <v>0.4375</v>
      </c>
      <c r="D51" s="157" t="s">
        <v>364</v>
      </c>
      <c r="E51" s="157" t="s">
        <v>365</v>
      </c>
      <c r="F51" s="157" t="s">
        <v>364</v>
      </c>
      <c r="G51" s="157" t="s">
        <v>364</v>
      </c>
      <c r="H51" s="157" t="s">
        <v>364</v>
      </c>
      <c r="I51" s="101"/>
      <c r="J51" s="101"/>
      <c r="K51" s="123"/>
      <c r="L51" s="13"/>
      <c r="N51" s="80"/>
      <c r="O51" s="79"/>
      <c r="P51" s="79"/>
      <c r="Q51" s="79"/>
      <c r="R51" s="79"/>
      <c r="S51" s="79"/>
      <c r="T51" s="80"/>
      <c r="U51" s="80"/>
      <c r="V51" s="79"/>
      <c r="W51" s="79"/>
      <c r="X51" s="79"/>
      <c r="Y51" s="79"/>
      <c r="Z51" s="79"/>
      <c r="AA51" s="80"/>
      <c r="AB51" s="80"/>
      <c r="AC51" s="79"/>
      <c r="AD51" s="79"/>
      <c r="AE51" s="79"/>
      <c r="AF51" s="79"/>
      <c r="AG51" s="79"/>
      <c r="AH51" s="80"/>
      <c r="AI51" s="80"/>
      <c r="AJ51" s="79"/>
      <c r="AK51" s="79"/>
      <c r="AL51" s="79"/>
      <c r="AM51" s="79"/>
      <c r="AN51" s="79"/>
      <c r="AO51" s="80"/>
      <c r="AP51" s="80"/>
      <c r="AQ51" s="79"/>
      <c r="AR51" s="131"/>
      <c r="AS51" s="116">
        <f t="shared" si="8"/>
        <v>0</v>
      </c>
      <c r="AT51" s="116">
        <f t="shared" si="9"/>
        <v>0</v>
      </c>
      <c r="AU51" s="116">
        <f t="shared" si="10"/>
        <v>0</v>
      </c>
      <c r="AV51" s="116">
        <f t="shared" si="11"/>
        <v>0</v>
      </c>
      <c r="AW51" s="116">
        <f t="shared" si="12"/>
        <v>0</v>
      </c>
      <c r="AX51" s="116">
        <f t="shared" si="13"/>
        <v>0</v>
      </c>
      <c r="AY51" s="116">
        <f t="shared" si="14"/>
        <v>0</v>
      </c>
      <c r="AZ51" s="116">
        <f t="shared" si="15"/>
        <v>0</v>
      </c>
      <c r="BA51" s="116">
        <f t="shared" si="16"/>
        <v>0</v>
      </c>
      <c r="BB51" s="116">
        <f t="shared" si="17"/>
        <v>0</v>
      </c>
      <c r="BC51" s="116">
        <f t="shared" si="18"/>
        <v>0</v>
      </c>
      <c r="BD51" s="116">
        <f t="shared" si="19"/>
        <v>0</v>
      </c>
      <c r="BE51" s="116">
        <f t="shared" si="20"/>
        <v>0</v>
      </c>
      <c r="BF51" s="116">
        <f t="shared" si="21"/>
        <v>0</v>
      </c>
      <c r="BG51" s="116">
        <f t="shared" si="22"/>
        <v>0</v>
      </c>
      <c r="BH51" s="116" t="str">
        <f t="shared" ref="BH51" si="121">IF(AS51&gt;0,($J51*AS51*$F$14),"0")</f>
        <v>0</v>
      </c>
      <c r="BI51" s="116" t="str">
        <f t="shared" ref="BI51" si="122">IF(AT51&gt;0,($J51*AT51*$F$15),"0")</f>
        <v>0</v>
      </c>
      <c r="BJ51" s="116" t="str">
        <f t="shared" ref="BJ51" si="123">IF(AU51&gt;0,($J51*AU51*$F$16),"0")</f>
        <v>0</v>
      </c>
      <c r="BK51" s="116" t="str">
        <f t="shared" ref="BK51" si="124">IF(AV51&gt;0,($J51*AV51*$F$17),"0")</f>
        <v>0</v>
      </c>
      <c r="BL51" s="116" t="str">
        <f t="shared" ref="BL51" si="125">IF(AW51&gt;0,($J51*AW51*$F$17),"0")</f>
        <v>0</v>
      </c>
      <c r="BM51" s="116" t="str">
        <f t="shared" ref="BM51" si="126">IF(AX51&gt;0,($J51*AX51*$F$19),"0")</f>
        <v>0</v>
      </c>
      <c r="BN51" s="116" t="str">
        <f t="shared" ref="BN51" si="127">IF(AY51&gt;0,($J51*AY51*$F$20),"0")</f>
        <v>0</v>
      </c>
      <c r="BO51" s="116" t="str">
        <f t="shared" ref="BO51" si="128">IF(AZ51&gt;0,($J51*AZ51*$F$21),"0")</f>
        <v>0</v>
      </c>
      <c r="BP51" s="116" t="str">
        <f t="shared" ref="BP51" si="129">IF(BA51&gt;0,($J51*BA51*$F$22),"0")</f>
        <v>0</v>
      </c>
      <c r="BQ51" s="116" t="str">
        <f t="shared" ref="BQ51" si="130">IF(BB51&gt;0,($J51*BB51*$F$23),"0")</f>
        <v>0</v>
      </c>
      <c r="BR51" s="116" t="str">
        <f t="shared" ref="BR51" si="131">IF(BC51&gt;0,($J51*BC51*$F$24),"0")</f>
        <v>0</v>
      </c>
      <c r="BS51" s="116" t="str">
        <f t="shared" ref="BS51" si="132">IF(BD51&gt;0,($J51*BD51*$F$25),"0")</f>
        <v>0</v>
      </c>
      <c r="BT51" s="116" t="str">
        <f t="shared" ref="BT51" si="133">IF(BE51&gt;0,($J51*BE51*$F$26),"0")</f>
        <v>0</v>
      </c>
      <c r="BU51" s="116" t="str">
        <f t="shared" ref="BU51" si="134">IF(BF51&gt;0,($J51*BF51*$F$27),"0")</f>
        <v>0</v>
      </c>
      <c r="BV51" s="116" t="str">
        <f t="shared" ref="BV51" si="135">IF(BG51&gt;0,($J51*BG51*$F$28),"0")</f>
        <v>0</v>
      </c>
    </row>
    <row r="52" spans="1:74" ht="20.100000000000001" customHeight="1" thickBot="1" x14ac:dyDescent="0.35">
      <c r="A52" s="57"/>
      <c r="B52" s="89" t="s">
        <v>66</v>
      </c>
      <c r="C52" s="89">
        <v>0.45763888888888887</v>
      </c>
      <c r="D52" s="98" t="s">
        <v>138</v>
      </c>
      <c r="E52" s="98" t="s">
        <v>159</v>
      </c>
      <c r="F52" s="98" t="s">
        <v>180</v>
      </c>
      <c r="G52" s="98" t="s">
        <v>201</v>
      </c>
      <c r="H52" s="99" t="s">
        <v>222</v>
      </c>
      <c r="I52" s="100">
        <v>97</v>
      </c>
      <c r="J52" s="100">
        <f>$I52*'Campaign Total'!$F$46</f>
        <v>92.149999999999991</v>
      </c>
      <c r="K52" s="123">
        <f t="shared" si="38"/>
        <v>0</v>
      </c>
      <c r="L52" s="13">
        <f t="shared" si="39"/>
        <v>0</v>
      </c>
      <c r="N52" s="80"/>
      <c r="O52" s="81"/>
      <c r="P52" s="81"/>
      <c r="Q52" s="81"/>
      <c r="R52" s="81"/>
      <c r="S52" s="81"/>
      <c r="T52" s="80"/>
      <c r="U52" s="80"/>
      <c r="V52" s="81"/>
      <c r="W52" s="81"/>
      <c r="X52" s="81"/>
      <c r="Y52" s="81"/>
      <c r="Z52" s="81"/>
      <c r="AA52" s="80"/>
      <c r="AB52" s="80"/>
      <c r="AC52" s="81"/>
      <c r="AD52" s="81"/>
      <c r="AE52" s="81"/>
      <c r="AF52" s="81"/>
      <c r="AG52" s="81"/>
      <c r="AH52" s="80"/>
      <c r="AI52" s="80"/>
      <c r="AJ52" s="81"/>
      <c r="AK52" s="81"/>
      <c r="AL52" s="81"/>
      <c r="AM52" s="81"/>
      <c r="AN52" s="81"/>
      <c r="AO52" s="80"/>
      <c r="AP52" s="80"/>
      <c r="AQ52" s="81"/>
      <c r="AR52" s="131"/>
      <c r="AS52" s="116">
        <f t="shared" si="8"/>
        <v>0</v>
      </c>
      <c r="AT52" s="116">
        <f t="shared" si="9"/>
        <v>0</v>
      </c>
      <c r="AU52" s="116">
        <f t="shared" si="10"/>
        <v>0</v>
      </c>
      <c r="AV52" s="116">
        <f t="shared" si="11"/>
        <v>0</v>
      </c>
      <c r="AW52" s="116">
        <f t="shared" si="12"/>
        <v>0</v>
      </c>
      <c r="AX52" s="116">
        <f t="shared" si="13"/>
        <v>0</v>
      </c>
      <c r="AY52" s="116">
        <f t="shared" si="14"/>
        <v>0</v>
      </c>
      <c r="AZ52" s="116">
        <f t="shared" si="15"/>
        <v>0</v>
      </c>
      <c r="BA52" s="116">
        <f t="shared" si="16"/>
        <v>0</v>
      </c>
      <c r="BB52" s="116">
        <f t="shared" si="17"/>
        <v>0</v>
      </c>
      <c r="BC52" s="116">
        <f t="shared" si="18"/>
        <v>0</v>
      </c>
      <c r="BD52" s="116">
        <f t="shared" si="19"/>
        <v>0</v>
      </c>
      <c r="BE52" s="116">
        <f t="shared" si="20"/>
        <v>0</v>
      </c>
      <c r="BF52" s="116">
        <f t="shared" si="21"/>
        <v>0</v>
      </c>
      <c r="BG52" s="116">
        <f t="shared" si="22"/>
        <v>0</v>
      </c>
      <c r="BH52" s="116" t="str">
        <f t="shared" si="23"/>
        <v>0</v>
      </c>
      <c r="BI52" s="116" t="str">
        <f t="shared" si="24"/>
        <v>0</v>
      </c>
      <c r="BJ52" s="116" t="str">
        <f t="shared" si="25"/>
        <v>0</v>
      </c>
      <c r="BK52" s="116" t="str">
        <f t="shared" si="26"/>
        <v>0</v>
      </c>
      <c r="BL52" s="116" t="str">
        <f t="shared" si="27"/>
        <v>0</v>
      </c>
      <c r="BM52" s="116" t="str">
        <f t="shared" si="28"/>
        <v>0</v>
      </c>
      <c r="BN52" s="116" t="str">
        <f t="shared" si="29"/>
        <v>0</v>
      </c>
      <c r="BO52" s="116" t="str">
        <f t="shared" si="30"/>
        <v>0</v>
      </c>
      <c r="BP52" s="116" t="str">
        <f t="shared" si="31"/>
        <v>0</v>
      </c>
      <c r="BQ52" s="116" t="str">
        <f t="shared" si="32"/>
        <v>0</v>
      </c>
      <c r="BR52" s="116" t="str">
        <f t="shared" si="33"/>
        <v>0</v>
      </c>
      <c r="BS52" s="116" t="str">
        <f t="shared" si="34"/>
        <v>0</v>
      </c>
      <c r="BT52" s="116" t="str">
        <f t="shared" si="35"/>
        <v>0</v>
      </c>
      <c r="BU52" s="116" t="str">
        <f t="shared" si="36"/>
        <v>0</v>
      </c>
      <c r="BV52" s="116" t="str">
        <f t="shared" si="37"/>
        <v>0</v>
      </c>
    </row>
    <row r="53" spans="1:74" ht="20.100000000000001" customHeight="1" thickBot="1" x14ac:dyDescent="0.35">
      <c r="A53" s="57"/>
      <c r="B53" s="87" t="s">
        <v>65</v>
      </c>
      <c r="C53" s="87">
        <v>0.45833333333333331</v>
      </c>
      <c r="D53" s="179" t="s">
        <v>316</v>
      </c>
      <c r="E53" s="180"/>
      <c r="F53" s="180"/>
      <c r="G53" s="180"/>
      <c r="H53" s="181"/>
      <c r="I53" s="101"/>
      <c r="J53" s="101"/>
      <c r="K53" s="123"/>
      <c r="L53" s="13"/>
      <c r="N53" s="80"/>
      <c r="O53" s="79"/>
      <c r="P53" s="79"/>
      <c r="Q53" s="79"/>
      <c r="R53" s="79"/>
      <c r="S53" s="79"/>
      <c r="T53" s="80"/>
      <c r="U53" s="80"/>
      <c r="V53" s="79"/>
      <c r="W53" s="79"/>
      <c r="X53" s="79"/>
      <c r="Y53" s="79"/>
      <c r="Z53" s="79"/>
      <c r="AA53" s="80"/>
      <c r="AB53" s="80"/>
      <c r="AC53" s="79"/>
      <c r="AD53" s="79"/>
      <c r="AE53" s="79"/>
      <c r="AF53" s="79"/>
      <c r="AG53" s="79"/>
      <c r="AH53" s="80"/>
      <c r="AI53" s="80"/>
      <c r="AJ53" s="79"/>
      <c r="AK53" s="79"/>
      <c r="AL53" s="79"/>
      <c r="AM53" s="79"/>
      <c r="AN53" s="79"/>
      <c r="AO53" s="80"/>
      <c r="AP53" s="80"/>
      <c r="AQ53" s="79"/>
      <c r="AR53" s="131"/>
      <c r="AS53" s="116">
        <f t="shared" si="8"/>
        <v>0</v>
      </c>
      <c r="AT53" s="116">
        <f t="shared" si="9"/>
        <v>0</v>
      </c>
      <c r="AU53" s="116">
        <f t="shared" si="10"/>
        <v>0</v>
      </c>
      <c r="AV53" s="116">
        <f t="shared" si="11"/>
        <v>0</v>
      </c>
      <c r="AW53" s="116">
        <f t="shared" si="12"/>
        <v>0</v>
      </c>
      <c r="AX53" s="116">
        <f t="shared" si="13"/>
        <v>0</v>
      </c>
      <c r="AY53" s="116">
        <f t="shared" si="14"/>
        <v>0</v>
      </c>
      <c r="AZ53" s="116">
        <f t="shared" si="15"/>
        <v>0</v>
      </c>
      <c r="BA53" s="116">
        <f t="shared" si="16"/>
        <v>0</v>
      </c>
      <c r="BB53" s="116">
        <f t="shared" si="17"/>
        <v>0</v>
      </c>
      <c r="BC53" s="116">
        <f t="shared" si="18"/>
        <v>0</v>
      </c>
      <c r="BD53" s="116">
        <f t="shared" si="19"/>
        <v>0</v>
      </c>
      <c r="BE53" s="116">
        <f t="shared" si="20"/>
        <v>0</v>
      </c>
      <c r="BF53" s="116">
        <f t="shared" si="21"/>
        <v>0</v>
      </c>
      <c r="BG53" s="116">
        <f t="shared" si="22"/>
        <v>0</v>
      </c>
      <c r="BH53" s="116" t="str">
        <f t="shared" ref="BH53" si="136">IF(AS53&gt;0,($J53*AS53*$F$14),"0")</f>
        <v>0</v>
      </c>
      <c r="BI53" s="116" t="str">
        <f t="shared" ref="BI53" si="137">IF(AT53&gt;0,($J53*AT53*$F$15),"0")</f>
        <v>0</v>
      </c>
      <c r="BJ53" s="116" t="str">
        <f t="shared" ref="BJ53" si="138">IF(AU53&gt;0,($J53*AU53*$F$16),"0")</f>
        <v>0</v>
      </c>
      <c r="BK53" s="116" t="str">
        <f t="shared" ref="BK53" si="139">IF(AV53&gt;0,($J53*AV53*$F$17),"0")</f>
        <v>0</v>
      </c>
      <c r="BL53" s="116" t="str">
        <f t="shared" ref="BL53" si="140">IF(AW53&gt;0,($J53*AW53*$F$17),"0")</f>
        <v>0</v>
      </c>
      <c r="BM53" s="116" t="str">
        <f t="shared" ref="BM53" si="141">IF(AX53&gt;0,($J53*AX53*$F$19),"0")</f>
        <v>0</v>
      </c>
      <c r="BN53" s="116" t="str">
        <f t="shared" ref="BN53" si="142">IF(AY53&gt;0,($J53*AY53*$F$20),"0")</f>
        <v>0</v>
      </c>
      <c r="BO53" s="116" t="str">
        <f t="shared" ref="BO53" si="143">IF(AZ53&gt;0,($J53*AZ53*$F$21),"0")</f>
        <v>0</v>
      </c>
      <c r="BP53" s="116" t="str">
        <f t="shared" ref="BP53" si="144">IF(BA53&gt;0,($J53*BA53*$F$22),"0")</f>
        <v>0</v>
      </c>
      <c r="BQ53" s="116" t="str">
        <f t="shared" ref="BQ53" si="145">IF(BB53&gt;0,($J53*BB53*$F$23),"0")</f>
        <v>0</v>
      </c>
      <c r="BR53" s="116" t="str">
        <f t="shared" ref="BR53" si="146">IF(BC53&gt;0,($J53*BC53*$F$24),"0")</f>
        <v>0</v>
      </c>
      <c r="BS53" s="116" t="str">
        <f t="shared" ref="BS53" si="147">IF(BD53&gt;0,($J53*BD53*$F$25),"0")</f>
        <v>0</v>
      </c>
      <c r="BT53" s="116" t="str">
        <f t="shared" ref="BT53" si="148">IF(BE53&gt;0,($J53*BE53*$F$26),"0")</f>
        <v>0</v>
      </c>
      <c r="BU53" s="116" t="str">
        <f t="shared" ref="BU53" si="149">IF(BF53&gt;0,($J53*BF53*$F$27),"0")</f>
        <v>0</v>
      </c>
      <c r="BV53" s="116" t="str">
        <f t="shared" ref="BV53" si="150">IF(BG53&gt;0,($J53*BG53*$F$28),"0")</f>
        <v>0</v>
      </c>
    </row>
    <row r="54" spans="1:74" ht="20.100000000000001" customHeight="1" thickBot="1" x14ac:dyDescent="0.35">
      <c r="A54" s="57"/>
      <c r="B54" s="87" t="s">
        <v>65</v>
      </c>
      <c r="C54" s="87">
        <v>0.46180555555555558</v>
      </c>
      <c r="D54" s="183" t="s">
        <v>317</v>
      </c>
      <c r="E54" s="184"/>
      <c r="F54" s="184"/>
      <c r="G54" s="184"/>
      <c r="H54" s="184"/>
      <c r="I54" s="101"/>
      <c r="J54" s="101"/>
      <c r="K54" s="123"/>
      <c r="L54" s="13"/>
      <c r="N54" s="80"/>
      <c r="O54" s="79"/>
      <c r="P54" s="79"/>
      <c r="Q54" s="79"/>
      <c r="R54" s="79"/>
      <c r="S54" s="79"/>
      <c r="T54" s="80"/>
      <c r="U54" s="80"/>
      <c r="V54" s="79"/>
      <c r="W54" s="79"/>
      <c r="X54" s="79"/>
      <c r="Y54" s="79"/>
      <c r="Z54" s="79"/>
      <c r="AA54" s="80"/>
      <c r="AB54" s="80"/>
      <c r="AC54" s="79"/>
      <c r="AD54" s="79"/>
      <c r="AE54" s="79"/>
      <c r="AF54" s="79"/>
      <c r="AG54" s="79"/>
      <c r="AH54" s="80"/>
      <c r="AI54" s="80"/>
      <c r="AJ54" s="79"/>
      <c r="AK54" s="79"/>
      <c r="AL54" s="79"/>
      <c r="AM54" s="79"/>
      <c r="AN54" s="79"/>
      <c r="AO54" s="80"/>
      <c r="AP54" s="80"/>
      <c r="AQ54" s="79"/>
      <c r="AR54" s="131"/>
      <c r="AS54" s="116">
        <f t="shared" si="8"/>
        <v>0</v>
      </c>
      <c r="AT54" s="116">
        <f t="shared" si="9"/>
        <v>0</v>
      </c>
      <c r="AU54" s="116">
        <f t="shared" si="10"/>
        <v>0</v>
      </c>
      <c r="AV54" s="116">
        <f t="shared" si="11"/>
        <v>0</v>
      </c>
      <c r="AW54" s="116">
        <f t="shared" si="12"/>
        <v>0</v>
      </c>
      <c r="AX54" s="116">
        <f t="shared" si="13"/>
        <v>0</v>
      </c>
      <c r="AY54" s="116">
        <f t="shared" si="14"/>
        <v>0</v>
      </c>
      <c r="AZ54" s="116">
        <f t="shared" si="15"/>
        <v>0</v>
      </c>
      <c r="BA54" s="116">
        <f t="shared" si="16"/>
        <v>0</v>
      </c>
      <c r="BB54" s="116">
        <f t="shared" si="17"/>
        <v>0</v>
      </c>
      <c r="BC54" s="116">
        <f t="shared" si="18"/>
        <v>0</v>
      </c>
      <c r="BD54" s="116">
        <f t="shared" si="19"/>
        <v>0</v>
      </c>
      <c r="BE54" s="116">
        <f t="shared" si="20"/>
        <v>0</v>
      </c>
      <c r="BF54" s="116">
        <f t="shared" si="21"/>
        <v>0</v>
      </c>
      <c r="BG54" s="116">
        <f t="shared" si="22"/>
        <v>0</v>
      </c>
      <c r="BH54" s="116" t="str">
        <f t="shared" si="23"/>
        <v>0</v>
      </c>
      <c r="BI54" s="116" t="str">
        <f t="shared" si="24"/>
        <v>0</v>
      </c>
      <c r="BJ54" s="116" t="str">
        <f t="shared" si="25"/>
        <v>0</v>
      </c>
      <c r="BK54" s="116" t="str">
        <f t="shared" si="26"/>
        <v>0</v>
      </c>
      <c r="BL54" s="116" t="str">
        <f t="shared" si="27"/>
        <v>0</v>
      </c>
      <c r="BM54" s="116" t="str">
        <f t="shared" si="28"/>
        <v>0</v>
      </c>
      <c r="BN54" s="116" t="str">
        <f t="shared" si="29"/>
        <v>0</v>
      </c>
      <c r="BO54" s="116" t="str">
        <f t="shared" si="30"/>
        <v>0</v>
      </c>
      <c r="BP54" s="116" t="str">
        <f t="shared" si="31"/>
        <v>0</v>
      </c>
      <c r="BQ54" s="116" t="str">
        <f t="shared" si="32"/>
        <v>0</v>
      </c>
      <c r="BR54" s="116" t="str">
        <f t="shared" si="33"/>
        <v>0</v>
      </c>
      <c r="BS54" s="116" t="str">
        <f t="shared" si="34"/>
        <v>0</v>
      </c>
      <c r="BT54" s="116" t="str">
        <f t="shared" si="35"/>
        <v>0</v>
      </c>
      <c r="BU54" s="116" t="str">
        <f t="shared" si="36"/>
        <v>0</v>
      </c>
      <c r="BV54" s="116" t="str">
        <f t="shared" si="37"/>
        <v>0</v>
      </c>
    </row>
    <row r="55" spans="1:74" ht="20.100000000000001" customHeight="1" thickBot="1" x14ac:dyDescent="0.35">
      <c r="A55" s="57"/>
      <c r="B55" s="89" t="s">
        <v>66</v>
      </c>
      <c r="C55" s="89">
        <v>0.48194444444444445</v>
      </c>
      <c r="D55" s="98" t="s">
        <v>139</v>
      </c>
      <c r="E55" s="98" t="s">
        <v>160</v>
      </c>
      <c r="F55" s="98" t="s">
        <v>181</v>
      </c>
      <c r="G55" s="98" t="s">
        <v>202</v>
      </c>
      <c r="H55" s="99" t="s">
        <v>223</v>
      </c>
      <c r="I55" s="100">
        <v>79</v>
      </c>
      <c r="J55" s="100">
        <f>$I55*'Campaign Total'!$F$46</f>
        <v>75.05</v>
      </c>
      <c r="K55" s="123">
        <f t="shared" si="38"/>
        <v>0</v>
      </c>
      <c r="L55" s="13">
        <f t="shared" si="39"/>
        <v>0</v>
      </c>
      <c r="N55" s="80"/>
      <c r="O55" s="81"/>
      <c r="P55" s="81"/>
      <c r="Q55" s="81"/>
      <c r="R55" s="81"/>
      <c r="S55" s="81"/>
      <c r="T55" s="80"/>
      <c r="U55" s="80"/>
      <c r="V55" s="81"/>
      <c r="W55" s="81"/>
      <c r="X55" s="81"/>
      <c r="Y55" s="81"/>
      <c r="Z55" s="81"/>
      <c r="AA55" s="80"/>
      <c r="AB55" s="80"/>
      <c r="AC55" s="81"/>
      <c r="AD55" s="81"/>
      <c r="AE55" s="81"/>
      <c r="AF55" s="81"/>
      <c r="AG55" s="81"/>
      <c r="AH55" s="80"/>
      <c r="AI55" s="80"/>
      <c r="AJ55" s="81"/>
      <c r="AK55" s="81"/>
      <c r="AL55" s="81"/>
      <c r="AM55" s="81"/>
      <c r="AN55" s="81"/>
      <c r="AO55" s="80"/>
      <c r="AP55" s="80"/>
      <c r="AQ55" s="81"/>
      <c r="AR55" s="131"/>
      <c r="AS55" s="116">
        <f t="shared" si="8"/>
        <v>0</v>
      </c>
      <c r="AT55" s="116">
        <f t="shared" si="9"/>
        <v>0</v>
      </c>
      <c r="AU55" s="116">
        <f t="shared" si="10"/>
        <v>0</v>
      </c>
      <c r="AV55" s="116">
        <f t="shared" si="11"/>
        <v>0</v>
      </c>
      <c r="AW55" s="116">
        <f t="shared" si="12"/>
        <v>0</v>
      </c>
      <c r="AX55" s="116">
        <f t="shared" si="13"/>
        <v>0</v>
      </c>
      <c r="AY55" s="116">
        <f t="shared" si="14"/>
        <v>0</v>
      </c>
      <c r="AZ55" s="116">
        <f t="shared" si="15"/>
        <v>0</v>
      </c>
      <c r="BA55" s="116">
        <f t="shared" si="16"/>
        <v>0</v>
      </c>
      <c r="BB55" s="116">
        <f t="shared" si="17"/>
        <v>0</v>
      </c>
      <c r="BC55" s="116">
        <f t="shared" si="18"/>
        <v>0</v>
      </c>
      <c r="BD55" s="116">
        <f t="shared" si="19"/>
        <v>0</v>
      </c>
      <c r="BE55" s="116">
        <f t="shared" si="20"/>
        <v>0</v>
      </c>
      <c r="BF55" s="116">
        <f t="shared" si="21"/>
        <v>0</v>
      </c>
      <c r="BG55" s="116">
        <f t="shared" si="22"/>
        <v>0</v>
      </c>
      <c r="BH55" s="116" t="str">
        <f t="shared" si="23"/>
        <v>0</v>
      </c>
      <c r="BI55" s="116" t="str">
        <f t="shared" si="24"/>
        <v>0</v>
      </c>
      <c r="BJ55" s="116" t="str">
        <f t="shared" si="25"/>
        <v>0</v>
      </c>
      <c r="BK55" s="116" t="str">
        <f t="shared" si="26"/>
        <v>0</v>
      </c>
      <c r="BL55" s="116" t="str">
        <f t="shared" si="27"/>
        <v>0</v>
      </c>
      <c r="BM55" s="116" t="str">
        <f t="shared" si="28"/>
        <v>0</v>
      </c>
      <c r="BN55" s="116" t="str">
        <f t="shared" si="29"/>
        <v>0</v>
      </c>
      <c r="BO55" s="116" t="str">
        <f t="shared" si="30"/>
        <v>0</v>
      </c>
      <c r="BP55" s="116" t="str">
        <f t="shared" si="31"/>
        <v>0</v>
      </c>
      <c r="BQ55" s="116" t="str">
        <f t="shared" si="32"/>
        <v>0</v>
      </c>
      <c r="BR55" s="116" t="str">
        <f t="shared" si="33"/>
        <v>0</v>
      </c>
      <c r="BS55" s="116" t="str">
        <f t="shared" si="34"/>
        <v>0</v>
      </c>
      <c r="BT55" s="116" t="str">
        <f t="shared" si="35"/>
        <v>0</v>
      </c>
      <c r="BU55" s="116" t="str">
        <f t="shared" si="36"/>
        <v>0</v>
      </c>
      <c r="BV55" s="116" t="str">
        <f t="shared" si="37"/>
        <v>0</v>
      </c>
    </row>
    <row r="56" spans="1:74" ht="20.100000000000001" customHeight="1" thickBot="1" x14ac:dyDescent="0.35">
      <c r="A56" s="57"/>
      <c r="B56" s="102" t="s">
        <v>65</v>
      </c>
      <c r="C56" s="102">
        <v>0.4826388888888889</v>
      </c>
      <c r="D56" s="183" t="s">
        <v>378</v>
      </c>
      <c r="E56" s="184"/>
      <c r="F56" s="184"/>
      <c r="G56" s="184"/>
      <c r="H56" s="189"/>
      <c r="I56" s="103"/>
      <c r="J56" s="103"/>
      <c r="K56" s="123"/>
      <c r="L56" s="13"/>
      <c r="N56" s="80"/>
      <c r="O56" s="79"/>
      <c r="P56" s="79"/>
      <c r="Q56" s="79"/>
      <c r="R56" s="79"/>
      <c r="S56" s="79"/>
      <c r="T56" s="80"/>
      <c r="U56" s="80"/>
      <c r="V56" s="79"/>
      <c r="W56" s="79"/>
      <c r="X56" s="79"/>
      <c r="Y56" s="79"/>
      <c r="Z56" s="79"/>
      <c r="AA56" s="80"/>
      <c r="AB56" s="80"/>
      <c r="AC56" s="79"/>
      <c r="AD56" s="79"/>
      <c r="AE56" s="79"/>
      <c r="AF56" s="79"/>
      <c r="AG56" s="79"/>
      <c r="AH56" s="80"/>
      <c r="AI56" s="80"/>
      <c r="AJ56" s="79"/>
      <c r="AK56" s="79"/>
      <c r="AL56" s="79"/>
      <c r="AM56" s="79"/>
      <c r="AN56" s="79"/>
      <c r="AO56" s="80"/>
      <c r="AP56" s="80"/>
      <c r="AQ56" s="79"/>
      <c r="AR56" s="131"/>
      <c r="AS56" s="116">
        <f t="shared" si="8"/>
        <v>0</v>
      </c>
      <c r="AT56" s="116">
        <f t="shared" si="9"/>
        <v>0</v>
      </c>
      <c r="AU56" s="116">
        <f t="shared" si="10"/>
        <v>0</v>
      </c>
      <c r="AV56" s="116">
        <f t="shared" si="11"/>
        <v>0</v>
      </c>
      <c r="AW56" s="116">
        <f t="shared" si="12"/>
        <v>0</v>
      </c>
      <c r="AX56" s="116">
        <f t="shared" si="13"/>
        <v>0</v>
      </c>
      <c r="AY56" s="116">
        <f t="shared" si="14"/>
        <v>0</v>
      </c>
      <c r="AZ56" s="116">
        <f t="shared" si="15"/>
        <v>0</v>
      </c>
      <c r="BA56" s="116">
        <f t="shared" si="16"/>
        <v>0</v>
      </c>
      <c r="BB56" s="116">
        <f t="shared" si="17"/>
        <v>0</v>
      </c>
      <c r="BC56" s="116">
        <f t="shared" si="18"/>
        <v>0</v>
      </c>
      <c r="BD56" s="116">
        <f t="shared" si="19"/>
        <v>0</v>
      </c>
      <c r="BE56" s="116">
        <f t="shared" si="20"/>
        <v>0</v>
      </c>
      <c r="BF56" s="116">
        <f t="shared" si="21"/>
        <v>0</v>
      </c>
      <c r="BG56" s="116">
        <f t="shared" si="22"/>
        <v>0</v>
      </c>
      <c r="BH56" s="116" t="str">
        <f t="shared" si="23"/>
        <v>0</v>
      </c>
      <c r="BI56" s="116" t="str">
        <f t="shared" si="24"/>
        <v>0</v>
      </c>
      <c r="BJ56" s="116" t="str">
        <f t="shared" si="25"/>
        <v>0</v>
      </c>
      <c r="BK56" s="116" t="str">
        <f t="shared" si="26"/>
        <v>0</v>
      </c>
      <c r="BL56" s="116" t="str">
        <f t="shared" si="27"/>
        <v>0</v>
      </c>
      <c r="BM56" s="116" t="str">
        <f t="shared" si="28"/>
        <v>0</v>
      </c>
      <c r="BN56" s="116" t="str">
        <f t="shared" si="29"/>
        <v>0</v>
      </c>
      <c r="BO56" s="116" t="str">
        <f t="shared" si="30"/>
        <v>0</v>
      </c>
      <c r="BP56" s="116" t="str">
        <f t="shared" si="31"/>
        <v>0</v>
      </c>
      <c r="BQ56" s="116" t="str">
        <f t="shared" si="32"/>
        <v>0</v>
      </c>
      <c r="BR56" s="116" t="str">
        <f t="shared" si="33"/>
        <v>0</v>
      </c>
      <c r="BS56" s="116" t="str">
        <f t="shared" si="34"/>
        <v>0</v>
      </c>
      <c r="BT56" s="116" t="str">
        <f t="shared" si="35"/>
        <v>0</v>
      </c>
      <c r="BU56" s="116" t="str">
        <f t="shared" si="36"/>
        <v>0</v>
      </c>
      <c r="BV56" s="116" t="str">
        <f t="shared" si="37"/>
        <v>0</v>
      </c>
    </row>
    <row r="57" spans="1:74" ht="20.100000000000001" customHeight="1" thickBot="1" x14ac:dyDescent="0.35">
      <c r="A57" s="57"/>
      <c r="B57" s="102" t="s">
        <v>65</v>
      </c>
      <c r="C57" s="102">
        <v>0.4861111111111111</v>
      </c>
      <c r="D57" s="183" t="s">
        <v>329</v>
      </c>
      <c r="E57" s="184"/>
      <c r="F57" s="184"/>
      <c r="G57" s="184"/>
      <c r="H57" s="184"/>
      <c r="I57" s="109"/>
      <c r="J57" s="109"/>
      <c r="K57" s="123"/>
      <c r="L57" s="13"/>
      <c r="N57" s="80"/>
      <c r="O57" s="79"/>
      <c r="P57" s="79"/>
      <c r="Q57" s="79"/>
      <c r="R57" s="79"/>
      <c r="S57" s="79"/>
      <c r="T57" s="80"/>
      <c r="U57" s="80"/>
      <c r="V57" s="79"/>
      <c r="W57" s="79"/>
      <c r="X57" s="79"/>
      <c r="Y57" s="79"/>
      <c r="Z57" s="79"/>
      <c r="AA57" s="80"/>
      <c r="AB57" s="80"/>
      <c r="AC57" s="79"/>
      <c r="AD57" s="79"/>
      <c r="AE57" s="79"/>
      <c r="AF57" s="79"/>
      <c r="AG57" s="79"/>
      <c r="AH57" s="80"/>
      <c r="AI57" s="80"/>
      <c r="AJ57" s="79"/>
      <c r="AK57" s="79"/>
      <c r="AL57" s="79"/>
      <c r="AM57" s="79"/>
      <c r="AN57" s="79"/>
      <c r="AO57" s="80"/>
      <c r="AP57" s="80"/>
      <c r="AQ57" s="79"/>
      <c r="AR57" s="131"/>
      <c r="AS57" s="116">
        <f t="shared" si="8"/>
        <v>0</v>
      </c>
      <c r="AT57" s="116">
        <f t="shared" si="9"/>
        <v>0</v>
      </c>
      <c r="AU57" s="116">
        <f t="shared" si="10"/>
        <v>0</v>
      </c>
      <c r="AV57" s="116">
        <f t="shared" si="11"/>
        <v>0</v>
      </c>
      <c r="AW57" s="116">
        <f t="shared" si="12"/>
        <v>0</v>
      </c>
      <c r="AX57" s="116">
        <f t="shared" si="13"/>
        <v>0</v>
      </c>
      <c r="AY57" s="116">
        <f t="shared" si="14"/>
        <v>0</v>
      </c>
      <c r="AZ57" s="116">
        <f t="shared" si="15"/>
        <v>0</v>
      </c>
      <c r="BA57" s="116">
        <f t="shared" si="16"/>
        <v>0</v>
      </c>
      <c r="BB57" s="116">
        <f t="shared" si="17"/>
        <v>0</v>
      </c>
      <c r="BC57" s="116">
        <f t="shared" si="18"/>
        <v>0</v>
      </c>
      <c r="BD57" s="116">
        <f t="shared" si="19"/>
        <v>0</v>
      </c>
      <c r="BE57" s="116">
        <f t="shared" si="20"/>
        <v>0</v>
      </c>
      <c r="BF57" s="116">
        <f t="shared" si="21"/>
        <v>0</v>
      </c>
      <c r="BG57" s="116">
        <f t="shared" si="22"/>
        <v>0</v>
      </c>
      <c r="BH57" s="116" t="str">
        <f t="shared" si="23"/>
        <v>0</v>
      </c>
      <c r="BI57" s="116" t="str">
        <f t="shared" si="24"/>
        <v>0</v>
      </c>
      <c r="BJ57" s="116" t="str">
        <f t="shared" si="25"/>
        <v>0</v>
      </c>
      <c r="BK57" s="116" t="str">
        <f t="shared" si="26"/>
        <v>0</v>
      </c>
      <c r="BL57" s="116" t="str">
        <f t="shared" si="27"/>
        <v>0</v>
      </c>
      <c r="BM57" s="116" t="str">
        <f t="shared" si="28"/>
        <v>0</v>
      </c>
      <c r="BN57" s="116" t="str">
        <f t="shared" si="29"/>
        <v>0</v>
      </c>
      <c r="BO57" s="116" t="str">
        <f t="shared" si="30"/>
        <v>0</v>
      </c>
      <c r="BP57" s="116" t="str">
        <f t="shared" si="31"/>
        <v>0</v>
      </c>
      <c r="BQ57" s="116" t="str">
        <f t="shared" si="32"/>
        <v>0</v>
      </c>
      <c r="BR57" s="116" t="str">
        <f t="shared" si="33"/>
        <v>0</v>
      </c>
      <c r="BS57" s="116" t="str">
        <f t="shared" si="34"/>
        <v>0</v>
      </c>
      <c r="BT57" s="116" t="str">
        <f t="shared" si="35"/>
        <v>0</v>
      </c>
      <c r="BU57" s="116" t="str">
        <f t="shared" si="36"/>
        <v>0</v>
      </c>
      <c r="BV57" s="116" t="str">
        <f t="shared" si="37"/>
        <v>0</v>
      </c>
    </row>
    <row r="58" spans="1:74" ht="20.100000000000001" customHeight="1" thickBot="1" x14ac:dyDescent="0.35">
      <c r="A58" s="57"/>
      <c r="B58" s="89" t="s">
        <v>66</v>
      </c>
      <c r="C58" s="89">
        <v>0.4993055555555555</v>
      </c>
      <c r="D58" s="98" t="s">
        <v>140</v>
      </c>
      <c r="E58" s="98" t="s">
        <v>161</v>
      </c>
      <c r="F58" s="98" t="s">
        <v>182</v>
      </c>
      <c r="G58" s="98" t="s">
        <v>203</v>
      </c>
      <c r="H58" s="98" t="s">
        <v>224</v>
      </c>
      <c r="I58" s="100">
        <v>84</v>
      </c>
      <c r="J58" s="100">
        <f>$I58*'Campaign Total'!$F$46</f>
        <v>79.8</v>
      </c>
      <c r="K58" s="123">
        <f t="shared" si="38"/>
        <v>0</v>
      </c>
      <c r="L58" s="13">
        <f t="shared" si="39"/>
        <v>0</v>
      </c>
      <c r="N58" s="80"/>
      <c r="O58" s="82"/>
      <c r="P58" s="82"/>
      <c r="Q58" s="82"/>
      <c r="R58" s="84"/>
      <c r="S58" s="84"/>
      <c r="T58" s="80"/>
      <c r="U58" s="80"/>
      <c r="V58" s="81"/>
      <c r="W58" s="81"/>
      <c r="X58" s="81"/>
      <c r="Y58" s="81"/>
      <c r="Z58" s="81"/>
      <c r="AA58" s="80"/>
      <c r="AB58" s="80"/>
      <c r="AC58" s="81"/>
      <c r="AD58" s="81"/>
      <c r="AE58" s="81"/>
      <c r="AF58" s="81"/>
      <c r="AG58" s="81"/>
      <c r="AH58" s="80"/>
      <c r="AI58" s="80"/>
      <c r="AJ58" s="81"/>
      <c r="AK58" s="81"/>
      <c r="AL58" s="81"/>
      <c r="AM58" s="81"/>
      <c r="AN58" s="81"/>
      <c r="AO58" s="80"/>
      <c r="AP58" s="80"/>
      <c r="AQ58" s="81"/>
      <c r="AR58" s="131"/>
      <c r="AS58" s="116">
        <f t="shared" si="8"/>
        <v>0</v>
      </c>
      <c r="AT58" s="116">
        <f t="shared" si="9"/>
        <v>0</v>
      </c>
      <c r="AU58" s="116">
        <f t="shared" si="10"/>
        <v>0</v>
      </c>
      <c r="AV58" s="116">
        <f t="shared" si="11"/>
        <v>0</v>
      </c>
      <c r="AW58" s="116">
        <f t="shared" si="12"/>
        <v>0</v>
      </c>
      <c r="AX58" s="116">
        <f t="shared" si="13"/>
        <v>0</v>
      </c>
      <c r="AY58" s="116">
        <f t="shared" si="14"/>
        <v>0</v>
      </c>
      <c r="AZ58" s="116">
        <f t="shared" si="15"/>
        <v>0</v>
      </c>
      <c r="BA58" s="116">
        <f t="shared" si="16"/>
        <v>0</v>
      </c>
      <c r="BB58" s="116">
        <f t="shared" si="17"/>
        <v>0</v>
      </c>
      <c r="BC58" s="116">
        <f t="shared" si="18"/>
        <v>0</v>
      </c>
      <c r="BD58" s="116">
        <f t="shared" si="19"/>
        <v>0</v>
      </c>
      <c r="BE58" s="116">
        <f t="shared" si="20"/>
        <v>0</v>
      </c>
      <c r="BF58" s="116">
        <f t="shared" si="21"/>
        <v>0</v>
      </c>
      <c r="BG58" s="116">
        <f t="shared" si="22"/>
        <v>0</v>
      </c>
      <c r="BH58" s="116" t="str">
        <f t="shared" si="23"/>
        <v>0</v>
      </c>
      <c r="BI58" s="116" t="str">
        <f t="shared" si="24"/>
        <v>0</v>
      </c>
      <c r="BJ58" s="116" t="str">
        <f t="shared" si="25"/>
        <v>0</v>
      </c>
      <c r="BK58" s="116" t="str">
        <f t="shared" si="26"/>
        <v>0</v>
      </c>
      <c r="BL58" s="116" t="str">
        <f t="shared" si="27"/>
        <v>0</v>
      </c>
      <c r="BM58" s="116" t="str">
        <f t="shared" si="28"/>
        <v>0</v>
      </c>
      <c r="BN58" s="116" t="str">
        <f t="shared" si="29"/>
        <v>0</v>
      </c>
      <c r="BO58" s="116" t="str">
        <f t="shared" si="30"/>
        <v>0</v>
      </c>
      <c r="BP58" s="116" t="str">
        <f t="shared" si="31"/>
        <v>0</v>
      </c>
      <c r="BQ58" s="116" t="str">
        <f t="shared" si="32"/>
        <v>0</v>
      </c>
      <c r="BR58" s="116" t="str">
        <f t="shared" si="33"/>
        <v>0</v>
      </c>
      <c r="BS58" s="116" t="str">
        <f t="shared" si="34"/>
        <v>0</v>
      </c>
      <c r="BT58" s="116" t="str">
        <f t="shared" si="35"/>
        <v>0</v>
      </c>
      <c r="BU58" s="116" t="str">
        <f t="shared" si="36"/>
        <v>0</v>
      </c>
      <c r="BV58" s="116" t="str">
        <f t="shared" si="37"/>
        <v>0</v>
      </c>
    </row>
    <row r="59" spans="1:74" ht="20.100000000000001" customHeight="1" thickBot="1" x14ac:dyDescent="0.35">
      <c r="A59" s="57"/>
      <c r="B59" s="102" t="s">
        <v>65</v>
      </c>
      <c r="C59" s="102">
        <v>0.5</v>
      </c>
      <c r="D59" s="183" t="s">
        <v>330</v>
      </c>
      <c r="E59" s="184"/>
      <c r="F59" s="184"/>
      <c r="G59" s="184"/>
      <c r="H59" s="185"/>
      <c r="I59" s="109"/>
      <c r="J59" s="109"/>
      <c r="K59" s="123"/>
      <c r="L59" s="13"/>
      <c r="N59" s="80"/>
      <c r="O59" s="79"/>
      <c r="P59" s="79"/>
      <c r="Q59" s="79"/>
      <c r="R59" s="79"/>
      <c r="S59" s="79"/>
      <c r="T59" s="80"/>
      <c r="U59" s="80"/>
      <c r="V59" s="79"/>
      <c r="W59" s="79"/>
      <c r="X59" s="79"/>
      <c r="Y59" s="79"/>
      <c r="Z59" s="79"/>
      <c r="AA59" s="80"/>
      <c r="AB59" s="80"/>
      <c r="AC59" s="79"/>
      <c r="AD59" s="79"/>
      <c r="AE59" s="79"/>
      <c r="AF59" s="79"/>
      <c r="AG59" s="79"/>
      <c r="AH59" s="80"/>
      <c r="AI59" s="80"/>
      <c r="AJ59" s="79"/>
      <c r="AK59" s="79"/>
      <c r="AL59" s="79"/>
      <c r="AM59" s="79"/>
      <c r="AN59" s="79"/>
      <c r="AO59" s="80"/>
      <c r="AP59" s="80"/>
      <c r="AQ59" s="79"/>
      <c r="AR59" s="131"/>
      <c r="AS59" s="116">
        <f t="shared" si="8"/>
        <v>0</v>
      </c>
      <c r="AT59" s="116">
        <f t="shared" si="9"/>
        <v>0</v>
      </c>
      <c r="AU59" s="116">
        <f t="shared" si="10"/>
        <v>0</v>
      </c>
      <c r="AV59" s="116">
        <f t="shared" si="11"/>
        <v>0</v>
      </c>
      <c r="AW59" s="116">
        <f t="shared" si="12"/>
        <v>0</v>
      </c>
      <c r="AX59" s="116">
        <f t="shared" si="13"/>
        <v>0</v>
      </c>
      <c r="AY59" s="116">
        <f t="shared" si="14"/>
        <v>0</v>
      </c>
      <c r="AZ59" s="116">
        <f t="shared" si="15"/>
        <v>0</v>
      </c>
      <c r="BA59" s="116">
        <f t="shared" si="16"/>
        <v>0</v>
      </c>
      <c r="BB59" s="116">
        <f t="shared" si="17"/>
        <v>0</v>
      </c>
      <c r="BC59" s="116">
        <f t="shared" si="18"/>
        <v>0</v>
      </c>
      <c r="BD59" s="116">
        <f t="shared" si="19"/>
        <v>0</v>
      </c>
      <c r="BE59" s="116">
        <f t="shared" si="20"/>
        <v>0</v>
      </c>
      <c r="BF59" s="116">
        <f t="shared" si="21"/>
        <v>0</v>
      </c>
      <c r="BG59" s="116">
        <f t="shared" si="22"/>
        <v>0</v>
      </c>
      <c r="BH59" s="116" t="str">
        <f t="shared" si="23"/>
        <v>0</v>
      </c>
      <c r="BI59" s="116" t="str">
        <f t="shared" si="24"/>
        <v>0</v>
      </c>
      <c r="BJ59" s="116" t="str">
        <f t="shared" si="25"/>
        <v>0</v>
      </c>
      <c r="BK59" s="116" t="str">
        <f t="shared" si="26"/>
        <v>0</v>
      </c>
      <c r="BL59" s="116" t="str">
        <f t="shared" si="27"/>
        <v>0</v>
      </c>
      <c r="BM59" s="116" t="str">
        <f t="shared" si="28"/>
        <v>0</v>
      </c>
      <c r="BN59" s="116" t="str">
        <f t="shared" si="29"/>
        <v>0</v>
      </c>
      <c r="BO59" s="116" t="str">
        <f t="shared" si="30"/>
        <v>0</v>
      </c>
      <c r="BP59" s="116" t="str">
        <f t="shared" si="31"/>
        <v>0</v>
      </c>
      <c r="BQ59" s="116" t="str">
        <f t="shared" si="32"/>
        <v>0</v>
      </c>
      <c r="BR59" s="116" t="str">
        <f t="shared" si="33"/>
        <v>0</v>
      </c>
      <c r="BS59" s="116" t="str">
        <f t="shared" si="34"/>
        <v>0</v>
      </c>
      <c r="BT59" s="116" t="str">
        <f t="shared" si="35"/>
        <v>0</v>
      </c>
      <c r="BU59" s="116" t="str">
        <f t="shared" si="36"/>
        <v>0</v>
      </c>
      <c r="BV59" s="116" t="str">
        <f t="shared" si="37"/>
        <v>0</v>
      </c>
    </row>
    <row r="60" spans="1:74" ht="20.100000000000001" customHeight="1" thickBot="1" x14ac:dyDescent="0.35">
      <c r="A60" s="57"/>
      <c r="B60" s="89" t="s">
        <v>66</v>
      </c>
      <c r="C60" s="89">
        <v>0.54097222222222219</v>
      </c>
      <c r="D60" s="98" t="s">
        <v>141</v>
      </c>
      <c r="E60" s="98" t="s">
        <v>162</v>
      </c>
      <c r="F60" s="98" t="s">
        <v>183</v>
      </c>
      <c r="G60" s="98" t="s">
        <v>204</v>
      </c>
      <c r="H60" s="99" t="s">
        <v>225</v>
      </c>
      <c r="I60" s="100">
        <v>150</v>
      </c>
      <c r="J60" s="100">
        <f>$I60*'Campaign Total'!$F$46</f>
        <v>142.5</v>
      </c>
      <c r="K60" s="123">
        <f t="shared" si="38"/>
        <v>0</v>
      </c>
      <c r="L60" s="13">
        <f t="shared" si="39"/>
        <v>0</v>
      </c>
      <c r="N60" s="80"/>
      <c r="O60" s="81"/>
      <c r="P60" s="81"/>
      <c r="Q60" s="81"/>
      <c r="R60" s="81"/>
      <c r="S60" s="81"/>
      <c r="T60" s="80"/>
      <c r="U60" s="80"/>
      <c r="V60" s="81"/>
      <c r="W60" s="81"/>
      <c r="X60" s="81"/>
      <c r="Y60" s="81"/>
      <c r="Z60" s="81"/>
      <c r="AA60" s="80"/>
      <c r="AB60" s="80"/>
      <c r="AC60" s="81"/>
      <c r="AD60" s="81"/>
      <c r="AE60" s="81"/>
      <c r="AF60" s="81"/>
      <c r="AG60" s="81"/>
      <c r="AH60" s="80"/>
      <c r="AI60" s="80"/>
      <c r="AJ60" s="81"/>
      <c r="AK60" s="81"/>
      <c r="AL60" s="81"/>
      <c r="AM60" s="81"/>
      <c r="AN60" s="81"/>
      <c r="AO60" s="80"/>
      <c r="AP60" s="80"/>
      <c r="AQ60" s="81"/>
      <c r="AR60" s="131"/>
      <c r="AS60" s="116">
        <f t="shared" si="8"/>
        <v>0</v>
      </c>
      <c r="AT60" s="116">
        <f t="shared" si="9"/>
        <v>0</v>
      </c>
      <c r="AU60" s="116">
        <f t="shared" si="10"/>
        <v>0</v>
      </c>
      <c r="AV60" s="116">
        <f t="shared" si="11"/>
        <v>0</v>
      </c>
      <c r="AW60" s="116">
        <f t="shared" si="12"/>
        <v>0</v>
      </c>
      <c r="AX60" s="116">
        <f t="shared" si="13"/>
        <v>0</v>
      </c>
      <c r="AY60" s="116">
        <f t="shared" si="14"/>
        <v>0</v>
      </c>
      <c r="AZ60" s="116">
        <f t="shared" si="15"/>
        <v>0</v>
      </c>
      <c r="BA60" s="116">
        <f t="shared" si="16"/>
        <v>0</v>
      </c>
      <c r="BB60" s="116">
        <f t="shared" si="17"/>
        <v>0</v>
      </c>
      <c r="BC60" s="116">
        <f t="shared" si="18"/>
        <v>0</v>
      </c>
      <c r="BD60" s="116">
        <f t="shared" si="19"/>
        <v>0</v>
      </c>
      <c r="BE60" s="116">
        <f t="shared" si="20"/>
        <v>0</v>
      </c>
      <c r="BF60" s="116">
        <f t="shared" si="21"/>
        <v>0</v>
      </c>
      <c r="BG60" s="116">
        <f t="shared" si="22"/>
        <v>0</v>
      </c>
      <c r="BH60" s="116" t="str">
        <f t="shared" si="23"/>
        <v>0</v>
      </c>
      <c r="BI60" s="116" t="str">
        <f t="shared" si="24"/>
        <v>0</v>
      </c>
      <c r="BJ60" s="116" t="str">
        <f t="shared" si="25"/>
        <v>0</v>
      </c>
      <c r="BK60" s="116" t="str">
        <f t="shared" si="26"/>
        <v>0</v>
      </c>
      <c r="BL60" s="116" t="str">
        <f t="shared" si="27"/>
        <v>0</v>
      </c>
      <c r="BM60" s="116" t="str">
        <f t="shared" si="28"/>
        <v>0</v>
      </c>
      <c r="BN60" s="116" t="str">
        <f t="shared" si="29"/>
        <v>0</v>
      </c>
      <c r="BO60" s="116" t="str">
        <f t="shared" si="30"/>
        <v>0</v>
      </c>
      <c r="BP60" s="116" t="str">
        <f t="shared" si="31"/>
        <v>0</v>
      </c>
      <c r="BQ60" s="116" t="str">
        <f t="shared" si="32"/>
        <v>0</v>
      </c>
      <c r="BR60" s="116" t="str">
        <f t="shared" si="33"/>
        <v>0</v>
      </c>
      <c r="BS60" s="116" t="str">
        <f t="shared" si="34"/>
        <v>0</v>
      </c>
      <c r="BT60" s="116" t="str">
        <f t="shared" si="35"/>
        <v>0</v>
      </c>
      <c r="BU60" s="116" t="str">
        <f t="shared" si="36"/>
        <v>0</v>
      </c>
      <c r="BV60" s="116" t="str">
        <f t="shared" si="37"/>
        <v>0</v>
      </c>
    </row>
    <row r="61" spans="1:74" ht="20.100000000000001" customHeight="1" thickBot="1" x14ac:dyDescent="0.35">
      <c r="A61" s="57"/>
      <c r="B61" s="102" t="s">
        <v>65</v>
      </c>
      <c r="C61" s="102">
        <v>0.54166666666666663</v>
      </c>
      <c r="D61" s="183" t="s">
        <v>330</v>
      </c>
      <c r="E61" s="184"/>
      <c r="F61" s="184"/>
      <c r="G61" s="184"/>
      <c r="H61" s="185"/>
      <c r="I61" s="109"/>
      <c r="J61" s="109"/>
      <c r="K61" s="123"/>
      <c r="L61" s="13"/>
      <c r="N61" s="80"/>
      <c r="O61" s="79"/>
      <c r="P61" s="79"/>
      <c r="Q61" s="79"/>
      <c r="R61" s="79"/>
      <c r="S61" s="79"/>
      <c r="T61" s="80"/>
      <c r="U61" s="80"/>
      <c r="V61" s="79"/>
      <c r="W61" s="79"/>
      <c r="X61" s="79"/>
      <c r="Y61" s="79"/>
      <c r="Z61" s="79"/>
      <c r="AA61" s="80"/>
      <c r="AB61" s="80"/>
      <c r="AC61" s="79"/>
      <c r="AD61" s="79"/>
      <c r="AE61" s="79"/>
      <c r="AF61" s="79"/>
      <c r="AG61" s="79"/>
      <c r="AH61" s="80"/>
      <c r="AI61" s="80"/>
      <c r="AJ61" s="79"/>
      <c r="AK61" s="79"/>
      <c r="AL61" s="79"/>
      <c r="AM61" s="79"/>
      <c r="AN61" s="79"/>
      <c r="AO61" s="80"/>
      <c r="AP61" s="80"/>
      <c r="AQ61" s="79"/>
      <c r="AR61" s="131"/>
      <c r="AS61" s="116">
        <f t="shared" si="8"/>
        <v>0</v>
      </c>
      <c r="AT61" s="116">
        <f t="shared" si="9"/>
        <v>0</v>
      </c>
      <c r="AU61" s="116">
        <f t="shared" si="10"/>
        <v>0</v>
      </c>
      <c r="AV61" s="116">
        <f t="shared" si="11"/>
        <v>0</v>
      </c>
      <c r="AW61" s="116">
        <f t="shared" si="12"/>
        <v>0</v>
      </c>
      <c r="AX61" s="116">
        <f t="shared" si="13"/>
        <v>0</v>
      </c>
      <c r="AY61" s="116">
        <f t="shared" si="14"/>
        <v>0</v>
      </c>
      <c r="AZ61" s="116">
        <f t="shared" si="15"/>
        <v>0</v>
      </c>
      <c r="BA61" s="116">
        <f t="shared" si="16"/>
        <v>0</v>
      </c>
      <c r="BB61" s="116">
        <f t="shared" si="17"/>
        <v>0</v>
      </c>
      <c r="BC61" s="116">
        <f t="shared" si="18"/>
        <v>0</v>
      </c>
      <c r="BD61" s="116">
        <f t="shared" si="19"/>
        <v>0</v>
      </c>
      <c r="BE61" s="116">
        <f t="shared" si="20"/>
        <v>0</v>
      </c>
      <c r="BF61" s="116">
        <f t="shared" si="21"/>
        <v>0</v>
      </c>
      <c r="BG61" s="116">
        <f t="shared" si="22"/>
        <v>0</v>
      </c>
      <c r="BH61" s="116" t="str">
        <f t="shared" si="23"/>
        <v>0</v>
      </c>
      <c r="BI61" s="116" t="str">
        <f t="shared" si="24"/>
        <v>0</v>
      </c>
      <c r="BJ61" s="116" t="str">
        <f t="shared" si="25"/>
        <v>0</v>
      </c>
      <c r="BK61" s="116" t="str">
        <f t="shared" si="26"/>
        <v>0</v>
      </c>
      <c r="BL61" s="116" t="str">
        <f t="shared" si="27"/>
        <v>0</v>
      </c>
      <c r="BM61" s="116" t="str">
        <f t="shared" si="28"/>
        <v>0</v>
      </c>
      <c r="BN61" s="116" t="str">
        <f t="shared" si="29"/>
        <v>0</v>
      </c>
      <c r="BO61" s="116" t="str">
        <f t="shared" si="30"/>
        <v>0</v>
      </c>
      <c r="BP61" s="116" t="str">
        <f t="shared" si="31"/>
        <v>0</v>
      </c>
      <c r="BQ61" s="116" t="str">
        <f t="shared" si="32"/>
        <v>0</v>
      </c>
      <c r="BR61" s="116" t="str">
        <f t="shared" si="33"/>
        <v>0</v>
      </c>
      <c r="BS61" s="116" t="str">
        <f t="shared" si="34"/>
        <v>0</v>
      </c>
      <c r="BT61" s="116" t="str">
        <f t="shared" si="35"/>
        <v>0</v>
      </c>
      <c r="BU61" s="116" t="str">
        <f t="shared" si="36"/>
        <v>0</v>
      </c>
      <c r="BV61" s="116" t="str">
        <f t="shared" si="37"/>
        <v>0</v>
      </c>
    </row>
    <row r="62" spans="1:74" ht="20.25" customHeight="1" thickBot="1" x14ac:dyDescent="0.35">
      <c r="A62" s="57"/>
      <c r="B62" s="89" t="s">
        <v>66</v>
      </c>
      <c r="C62" s="89">
        <v>0.58263888888888882</v>
      </c>
      <c r="D62" s="98" t="s">
        <v>142</v>
      </c>
      <c r="E62" s="98" t="s">
        <v>163</v>
      </c>
      <c r="F62" s="98" t="s">
        <v>184</v>
      </c>
      <c r="G62" s="98" t="s">
        <v>205</v>
      </c>
      <c r="H62" s="98" t="s">
        <v>226</v>
      </c>
      <c r="I62" s="105">
        <v>156</v>
      </c>
      <c r="J62" s="105">
        <f>$I62*'Campaign Total'!$F$46</f>
        <v>148.19999999999999</v>
      </c>
      <c r="K62" s="123">
        <f t="shared" si="38"/>
        <v>0</v>
      </c>
      <c r="L62" s="13">
        <f t="shared" si="39"/>
        <v>0</v>
      </c>
      <c r="N62" s="80"/>
      <c r="O62" s="81"/>
      <c r="P62" s="81"/>
      <c r="Q62" s="81"/>
      <c r="R62" s="81"/>
      <c r="S62" s="81"/>
      <c r="T62" s="80"/>
      <c r="U62" s="80"/>
      <c r="V62" s="81"/>
      <c r="W62" s="81"/>
      <c r="X62" s="81"/>
      <c r="Y62" s="81"/>
      <c r="Z62" s="81"/>
      <c r="AA62" s="80"/>
      <c r="AB62" s="80"/>
      <c r="AC62" s="81"/>
      <c r="AD62" s="81"/>
      <c r="AE62" s="81"/>
      <c r="AF62" s="81"/>
      <c r="AG62" s="81"/>
      <c r="AH62" s="80"/>
      <c r="AI62" s="80"/>
      <c r="AJ62" s="81"/>
      <c r="AK62" s="81"/>
      <c r="AL62" s="81"/>
      <c r="AM62" s="81"/>
      <c r="AN62" s="81"/>
      <c r="AO62" s="80"/>
      <c r="AP62" s="80"/>
      <c r="AQ62" s="81"/>
      <c r="AR62" s="131"/>
      <c r="AS62" s="116">
        <f t="shared" si="8"/>
        <v>0</v>
      </c>
      <c r="AT62" s="116">
        <f t="shared" si="9"/>
        <v>0</v>
      </c>
      <c r="AU62" s="116">
        <f t="shared" si="10"/>
        <v>0</v>
      </c>
      <c r="AV62" s="116">
        <f t="shared" si="11"/>
        <v>0</v>
      </c>
      <c r="AW62" s="116">
        <f t="shared" si="12"/>
        <v>0</v>
      </c>
      <c r="AX62" s="116">
        <f t="shared" si="13"/>
        <v>0</v>
      </c>
      <c r="AY62" s="116">
        <f t="shared" si="14"/>
        <v>0</v>
      </c>
      <c r="AZ62" s="116">
        <f t="shared" si="15"/>
        <v>0</v>
      </c>
      <c r="BA62" s="116">
        <f t="shared" si="16"/>
        <v>0</v>
      </c>
      <c r="BB62" s="116">
        <f t="shared" si="17"/>
        <v>0</v>
      </c>
      <c r="BC62" s="116">
        <f t="shared" si="18"/>
        <v>0</v>
      </c>
      <c r="BD62" s="116">
        <f t="shared" si="19"/>
        <v>0</v>
      </c>
      <c r="BE62" s="116">
        <f t="shared" si="20"/>
        <v>0</v>
      </c>
      <c r="BF62" s="116">
        <f t="shared" si="21"/>
        <v>0</v>
      </c>
      <c r="BG62" s="116">
        <f t="shared" si="22"/>
        <v>0</v>
      </c>
      <c r="BH62" s="116" t="str">
        <f t="shared" ref="BH62:BH85" si="151">IF(AS62&gt;0,($J62*AS62*$F$14),"0")</f>
        <v>0</v>
      </c>
      <c r="BI62" s="116" t="str">
        <f t="shared" ref="BI62:BI85" si="152">IF(AT62&gt;0,($J62*AT62*$F$15),"0")</f>
        <v>0</v>
      </c>
      <c r="BJ62" s="116" t="str">
        <f t="shared" ref="BJ62:BJ85" si="153">IF(AU62&gt;0,($J62*AU62*$F$16),"0")</f>
        <v>0</v>
      </c>
      <c r="BK62" s="116" t="str">
        <f t="shared" ref="BK62:BK85" si="154">IF(AV62&gt;0,($J62*AV62*$F$17),"0")</f>
        <v>0</v>
      </c>
      <c r="BL62" s="116" t="str">
        <f t="shared" ref="BL62:BL85" si="155">IF(AW62&gt;0,($J62*AW62*$F$17),"0")</f>
        <v>0</v>
      </c>
      <c r="BM62" s="116" t="str">
        <f t="shared" ref="BM62:BM85" si="156">IF(AX62&gt;0,($J62*AX62*$F$19),"0")</f>
        <v>0</v>
      </c>
      <c r="BN62" s="116" t="str">
        <f t="shared" ref="BN62:BN85" si="157">IF(AY62&gt;0,($J62*AY62*$F$20),"0")</f>
        <v>0</v>
      </c>
      <c r="BO62" s="116" t="str">
        <f t="shared" ref="BO62:BO85" si="158">IF(AZ62&gt;0,($J62*AZ62*$F$21),"0")</f>
        <v>0</v>
      </c>
      <c r="BP62" s="116" t="str">
        <f t="shared" ref="BP62:BP85" si="159">IF(BA62&gt;0,($J62*BA62*$F$22),"0")</f>
        <v>0</v>
      </c>
      <c r="BQ62" s="116" t="str">
        <f t="shared" ref="BQ62:BQ85" si="160">IF(BB62&gt;0,($J62*BB62*$F$23),"0")</f>
        <v>0</v>
      </c>
      <c r="BR62" s="116" t="str">
        <f t="shared" ref="BR62:BR85" si="161">IF(BC62&gt;0,($J62*BC62*$F$24),"0")</f>
        <v>0</v>
      </c>
      <c r="BS62" s="116" t="str">
        <f t="shared" ref="BS62:BS85" si="162">IF(BD62&gt;0,($J62*BD62*$F$25),"0")</f>
        <v>0</v>
      </c>
      <c r="BT62" s="116" t="str">
        <f t="shared" ref="BT62:BT85" si="163">IF(BE62&gt;0,($J62*BE62*$F$26),"0")</f>
        <v>0</v>
      </c>
      <c r="BU62" s="116" t="str">
        <f t="shared" ref="BU62:BU85" si="164">IF(BF62&gt;0,($J62*BF62*$F$27),"0")</f>
        <v>0</v>
      </c>
      <c r="BV62" s="116" t="str">
        <f t="shared" ref="BV62:BV85" si="165">IF(BG62&gt;0,($J62*BG62*$F$28),"0")</f>
        <v>0</v>
      </c>
    </row>
    <row r="63" spans="1:74" ht="20.100000000000001" customHeight="1" thickBot="1" x14ac:dyDescent="0.35">
      <c r="A63" s="57"/>
      <c r="B63" s="102" t="s">
        <v>65</v>
      </c>
      <c r="C63" s="102">
        <v>0.58333333333333337</v>
      </c>
      <c r="D63" s="151" t="s">
        <v>331</v>
      </c>
      <c r="E63" s="157" t="s">
        <v>366</v>
      </c>
      <c r="F63" s="157" t="s">
        <v>367</v>
      </c>
      <c r="G63" s="151" t="s">
        <v>333</v>
      </c>
      <c r="H63" s="151" t="s">
        <v>331</v>
      </c>
      <c r="I63" s="104"/>
      <c r="J63" s="104"/>
      <c r="K63" s="123"/>
      <c r="L63" s="13"/>
      <c r="N63" s="80"/>
      <c r="O63" s="79"/>
      <c r="P63" s="79"/>
      <c r="Q63" s="79"/>
      <c r="R63" s="79"/>
      <c r="S63" s="79"/>
      <c r="T63" s="80"/>
      <c r="U63" s="80"/>
      <c r="V63" s="79"/>
      <c r="W63" s="79"/>
      <c r="X63" s="79"/>
      <c r="Y63" s="79"/>
      <c r="Z63" s="79"/>
      <c r="AA63" s="80"/>
      <c r="AB63" s="80"/>
      <c r="AC63" s="79"/>
      <c r="AD63" s="79"/>
      <c r="AE63" s="79"/>
      <c r="AF63" s="79"/>
      <c r="AG63" s="79"/>
      <c r="AH63" s="80"/>
      <c r="AI63" s="80"/>
      <c r="AJ63" s="79"/>
      <c r="AK63" s="79"/>
      <c r="AL63" s="79"/>
      <c r="AM63" s="79"/>
      <c r="AN63" s="79"/>
      <c r="AO63" s="80"/>
      <c r="AP63" s="80"/>
      <c r="AQ63" s="79"/>
      <c r="AR63" s="131"/>
      <c r="AS63" s="116">
        <f t="shared" si="8"/>
        <v>0</v>
      </c>
      <c r="AT63" s="116">
        <f t="shared" si="9"/>
        <v>0</v>
      </c>
      <c r="AU63" s="116">
        <f t="shared" si="10"/>
        <v>0</v>
      </c>
      <c r="AV63" s="116">
        <f t="shared" si="11"/>
        <v>0</v>
      </c>
      <c r="AW63" s="116">
        <f t="shared" si="12"/>
        <v>0</v>
      </c>
      <c r="AX63" s="116">
        <f t="shared" si="13"/>
        <v>0</v>
      </c>
      <c r="AY63" s="116">
        <f t="shared" si="14"/>
        <v>0</v>
      </c>
      <c r="AZ63" s="116">
        <f t="shared" si="15"/>
        <v>0</v>
      </c>
      <c r="BA63" s="116">
        <f t="shared" si="16"/>
        <v>0</v>
      </c>
      <c r="BB63" s="116">
        <f t="shared" si="17"/>
        <v>0</v>
      </c>
      <c r="BC63" s="116">
        <f t="shared" si="18"/>
        <v>0</v>
      </c>
      <c r="BD63" s="116">
        <f t="shared" si="19"/>
        <v>0</v>
      </c>
      <c r="BE63" s="116">
        <f t="shared" si="20"/>
        <v>0</v>
      </c>
      <c r="BF63" s="116">
        <f t="shared" si="21"/>
        <v>0</v>
      </c>
      <c r="BG63" s="116">
        <f t="shared" si="22"/>
        <v>0</v>
      </c>
      <c r="BH63" s="116" t="str">
        <f t="shared" si="151"/>
        <v>0</v>
      </c>
      <c r="BI63" s="116" t="str">
        <f t="shared" si="152"/>
        <v>0</v>
      </c>
      <c r="BJ63" s="116" t="str">
        <f t="shared" si="153"/>
        <v>0</v>
      </c>
      <c r="BK63" s="116" t="str">
        <f t="shared" si="154"/>
        <v>0</v>
      </c>
      <c r="BL63" s="116" t="str">
        <f t="shared" si="155"/>
        <v>0</v>
      </c>
      <c r="BM63" s="116" t="str">
        <f t="shared" si="156"/>
        <v>0</v>
      </c>
      <c r="BN63" s="116" t="str">
        <f t="shared" si="157"/>
        <v>0</v>
      </c>
      <c r="BO63" s="116" t="str">
        <f t="shared" si="158"/>
        <v>0</v>
      </c>
      <c r="BP63" s="116" t="str">
        <f t="shared" si="159"/>
        <v>0</v>
      </c>
      <c r="BQ63" s="116" t="str">
        <f t="shared" si="160"/>
        <v>0</v>
      </c>
      <c r="BR63" s="116" t="str">
        <f t="shared" si="161"/>
        <v>0</v>
      </c>
      <c r="BS63" s="116" t="str">
        <f t="shared" si="162"/>
        <v>0</v>
      </c>
      <c r="BT63" s="116" t="str">
        <f t="shared" si="163"/>
        <v>0</v>
      </c>
      <c r="BU63" s="116" t="str">
        <f t="shared" si="164"/>
        <v>0</v>
      </c>
      <c r="BV63" s="116" t="str">
        <f t="shared" si="165"/>
        <v>0</v>
      </c>
    </row>
    <row r="64" spans="1:74" ht="20.25" customHeight="1" thickBot="1" x14ac:dyDescent="0.35">
      <c r="A64" s="57"/>
      <c r="B64" s="89" t="s">
        <v>66</v>
      </c>
      <c r="C64" s="89">
        <v>0.60347222222222219</v>
      </c>
      <c r="D64" s="106" t="s">
        <v>143</v>
      </c>
      <c r="E64" s="98" t="s">
        <v>164</v>
      </c>
      <c r="F64" s="107" t="s">
        <v>185</v>
      </c>
      <c r="G64" s="98" t="s">
        <v>206</v>
      </c>
      <c r="H64" s="107" t="s">
        <v>227</v>
      </c>
      <c r="I64" s="105">
        <v>169</v>
      </c>
      <c r="J64" s="105">
        <f>$I64*'Campaign Total'!$F$46</f>
        <v>160.54999999999998</v>
      </c>
      <c r="K64" s="123">
        <f t="shared" ref="K64" si="166">SUM(AS64:BG64)</f>
        <v>0</v>
      </c>
      <c r="L64" s="13">
        <f t="shared" ref="L64" si="167">SUM(BH64:BV64)</f>
        <v>0</v>
      </c>
      <c r="N64" s="80"/>
      <c r="O64" s="81"/>
      <c r="P64" s="81"/>
      <c r="Q64" s="81"/>
      <c r="R64" s="81"/>
      <c r="S64" s="81"/>
      <c r="T64" s="80"/>
      <c r="U64" s="80"/>
      <c r="V64" s="81"/>
      <c r="W64" s="81"/>
      <c r="X64" s="81"/>
      <c r="Y64" s="81"/>
      <c r="Z64" s="81"/>
      <c r="AA64" s="80"/>
      <c r="AB64" s="80"/>
      <c r="AC64" s="81"/>
      <c r="AD64" s="81"/>
      <c r="AE64" s="81"/>
      <c r="AF64" s="81"/>
      <c r="AG64" s="81"/>
      <c r="AH64" s="80"/>
      <c r="AI64" s="80"/>
      <c r="AJ64" s="81"/>
      <c r="AK64" s="81"/>
      <c r="AL64" s="81"/>
      <c r="AM64" s="81"/>
      <c r="AN64" s="81"/>
      <c r="AO64" s="80"/>
      <c r="AP64" s="80"/>
      <c r="AQ64" s="81"/>
      <c r="AR64" s="131"/>
      <c r="AS64" s="116">
        <f t="shared" si="8"/>
        <v>0</v>
      </c>
      <c r="AT64" s="116">
        <f t="shared" si="9"/>
        <v>0</v>
      </c>
      <c r="AU64" s="116">
        <f t="shared" si="10"/>
        <v>0</v>
      </c>
      <c r="AV64" s="116">
        <f t="shared" si="11"/>
        <v>0</v>
      </c>
      <c r="AW64" s="116">
        <f t="shared" si="12"/>
        <v>0</v>
      </c>
      <c r="AX64" s="116">
        <f t="shared" si="13"/>
        <v>0</v>
      </c>
      <c r="AY64" s="116">
        <f t="shared" si="14"/>
        <v>0</v>
      </c>
      <c r="AZ64" s="116">
        <f t="shared" si="15"/>
        <v>0</v>
      </c>
      <c r="BA64" s="116">
        <f t="shared" si="16"/>
        <v>0</v>
      </c>
      <c r="BB64" s="116">
        <f t="shared" si="17"/>
        <v>0</v>
      </c>
      <c r="BC64" s="116">
        <f t="shared" si="18"/>
        <v>0</v>
      </c>
      <c r="BD64" s="116">
        <f t="shared" si="19"/>
        <v>0</v>
      </c>
      <c r="BE64" s="116">
        <f t="shared" si="20"/>
        <v>0</v>
      </c>
      <c r="BF64" s="116">
        <f t="shared" si="21"/>
        <v>0</v>
      </c>
      <c r="BG64" s="116">
        <f t="shared" si="22"/>
        <v>0</v>
      </c>
      <c r="BH64" s="116" t="str">
        <f t="shared" si="151"/>
        <v>0</v>
      </c>
      <c r="BI64" s="116" t="str">
        <f t="shared" si="152"/>
        <v>0</v>
      </c>
      <c r="BJ64" s="116" t="str">
        <f t="shared" si="153"/>
        <v>0</v>
      </c>
      <c r="BK64" s="116" t="str">
        <f t="shared" si="154"/>
        <v>0</v>
      </c>
      <c r="BL64" s="116" t="str">
        <f t="shared" si="155"/>
        <v>0</v>
      </c>
      <c r="BM64" s="116" t="str">
        <f t="shared" si="156"/>
        <v>0</v>
      </c>
      <c r="BN64" s="116" t="str">
        <f t="shared" si="157"/>
        <v>0</v>
      </c>
      <c r="BO64" s="116" t="str">
        <f t="shared" si="158"/>
        <v>0</v>
      </c>
      <c r="BP64" s="116" t="str">
        <f t="shared" si="159"/>
        <v>0</v>
      </c>
      <c r="BQ64" s="116" t="str">
        <f t="shared" si="160"/>
        <v>0</v>
      </c>
      <c r="BR64" s="116" t="str">
        <f t="shared" si="161"/>
        <v>0</v>
      </c>
      <c r="BS64" s="116" t="str">
        <f t="shared" si="162"/>
        <v>0</v>
      </c>
      <c r="BT64" s="116" t="str">
        <f t="shared" si="163"/>
        <v>0</v>
      </c>
      <c r="BU64" s="116" t="str">
        <f t="shared" si="164"/>
        <v>0</v>
      </c>
      <c r="BV64" s="116" t="str">
        <f t="shared" si="165"/>
        <v>0</v>
      </c>
    </row>
    <row r="65" spans="1:74" ht="20.100000000000001" customHeight="1" thickBot="1" x14ac:dyDescent="0.35">
      <c r="A65" s="57"/>
      <c r="B65" s="102" t="s">
        <v>65</v>
      </c>
      <c r="C65" s="102">
        <v>0.60416666666666663</v>
      </c>
      <c r="D65" s="159" t="s">
        <v>331</v>
      </c>
      <c r="E65" s="157" t="s">
        <v>366</v>
      </c>
      <c r="F65" s="157" t="s">
        <v>332</v>
      </c>
      <c r="G65" s="151" t="s">
        <v>333</v>
      </c>
      <c r="H65" s="151" t="s">
        <v>331</v>
      </c>
      <c r="I65" s="104"/>
      <c r="J65" s="104"/>
      <c r="K65" s="123"/>
      <c r="L65" s="13"/>
      <c r="N65" s="80"/>
      <c r="O65" s="79"/>
      <c r="P65" s="79"/>
      <c r="Q65" s="79"/>
      <c r="R65" s="79"/>
      <c r="S65" s="79"/>
      <c r="T65" s="80"/>
      <c r="U65" s="80"/>
      <c r="V65" s="79"/>
      <c r="W65" s="79"/>
      <c r="X65" s="79"/>
      <c r="Y65" s="79"/>
      <c r="Z65" s="79"/>
      <c r="AA65" s="80"/>
      <c r="AB65" s="80"/>
      <c r="AC65" s="79"/>
      <c r="AD65" s="79"/>
      <c r="AE65" s="79"/>
      <c r="AF65" s="79"/>
      <c r="AG65" s="79"/>
      <c r="AH65" s="80"/>
      <c r="AI65" s="80"/>
      <c r="AJ65" s="79"/>
      <c r="AK65" s="79"/>
      <c r="AL65" s="79"/>
      <c r="AM65" s="79"/>
      <c r="AN65" s="79"/>
      <c r="AO65" s="80"/>
      <c r="AP65" s="80"/>
      <c r="AQ65" s="79"/>
      <c r="AR65" s="131"/>
      <c r="AS65" s="116">
        <f t="shared" si="8"/>
        <v>0</v>
      </c>
      <c r="AT65" s="116">
        <f t="shared" si="9"/>
        <v>0</v>
      </c>
      <c r="AU65" s="116">
        <f t="shared" si="10"/>
        <v>0</v>
      </c>
      <c r="AV65" s="116">
        <f t="shared" si="11"/>
        <v>0</v>
      </c>
      <c r="AW65" s="116">
        <f t="shared" si="12"/>
        <v>0</v>
      </c>
      <c r="AX65" s="116">
        <f t="shared" si="13"/>
        <v>0</v>
      </c>
      <c r="AY65" s="116">
        <f t="shared" si="14"/>
        <v>0</v>
      </c>
      <c r="AZ65" s="116">
        <f t="shared" si="15"/>
        <v>0</v>
      </c>
      <c r="BA65" s="116">
        <f t="shared" si="16"/>
        <v>0</v>
      </c>
      <c r="BB65" s="116">
        <f t="shared" si="17"/>
        <v>0</v>
      </c>
      <c r="BC65" s="116">
        <f t="shared" si="18"/>
        <v>0</v>
      </c>
      <c r="BD65" s="116">
        <f t="shared" si="19"/>
        <v>0</v>
      </c>
      <c r="BE65" s="116">
        <f t="shared" si="20"/>
        <v>0</v>
      </c>
      <c r="BF65" s="116">
        <f t="shared" si="21"/>
        <v>0</v>
      </c>
      <c r="BG65" s="116">
        <f t="shared" si="22"/>
        <v>0</v>
      </c>
      <c r="BH65" s="116" t="str">
        <f t="shared" si="151"/>
        <v>0</v>
      </c>
      <c r="BI65" s="116" t="str">
        <f t="shared" si="152"/>
        <v>0</v>
      </c>
      <c r="BJ65" s="116" t="str">
        <f t="shared" si="153"/>
        <v>0</v>
      </c>
      <c r="BK65" s="116" t="str">
        <f t="shared" si="154"/>
        <v>0</v>
      </c>
      <c r="BL65" s="116" t="str">
        <f t="shared" si="155"/>
        <v>0</v>
      </c>
      <c r="BM65" s="116" t="str">
        <f t="shared" si="156"/>
        <v>0</v>
      </c>
      <c r="BN65" s="116" t="str">
        <f t="shared" si="157"/>
        <v>0</v>
      </c>
      <c r="BO65" s="116" t="str">
        <f t="shared" si="158"/>
        <v>0</v>
      </c>
      <c r="BP65" s="116" t="str">
        <f t="shared" si="159"/>
        <v>0</v>
      </c>
      <c r="BQ65" s="116" t="str">
        <f t="shared" si="160"/>
        <v>0</v>
      </c>
      <c r="BR65" s="116" t="str">
        <f t="shared" si="161"/>
        <v>0</v>
      </c>
      <c r="BS65" s="116" t="str">
        <f t="shared" si="162"/>
        <v>0</v>
      </c>
      <c r="BT65" s="116" t="str">
        <f t="shared" si="163"/>
        <v>0</v>
      </c>
      <c r="BU65" s="116" t="str">
        <f t="shared" si="164"/>
        <v>0</v>
      </c>
      <c r="BV65" s="116" t="str">
        <f t="shared" si="165"/>
        <v>0</v>
      </c>
    </row>
    <row r="66" spans="1:74" ht="20.25" customHeight="1" thickBot="1" x14ac:dyDescent="0.35">
      <c r="A66" s="57"/>
      <c r="B66" s="89" t="s">
        <v>66</v>
      </c>
      <c r="C66" s="89">
        <v>0.62430555555555556</v>
      </c>
      <c r="D66" s="106" t="s">
        <v>144</v>
      </c>
      <c r="E66" s="98" t="s">
        <v>165</v>
      </c>
      <c r="F66" s="98" t="s">
        <v>186</v>
      </c>
      <c r="G66" s="98" t="s">
        <v>207</v>
      </c>
      <c r="H66" s="107" t="s">
        <v>228</v>
      </c>
      <c r="I66" s="100">
        <v>162</v>
      </c>
      <c r="J66" s="100">
        <f>$I66*'Campaign Total'!$F$46</f>
        <v>153.9</v>
      </c>
      <c r="K66" s="123">
        <f t="shared" si="38"/>
        <v>0</v>
      </c>
      <c r="L66" s="13">
        <f t="shared" si="39"/>
        <v>0</v>
      </c>
      <c r="N66" s="80"/>
      <c r="O66" s="81"/>
      <c r="P66" s="81"/>
      <c r="Q66" s="81"/>
      <c r="R66" s="81"/>
      <c r="S66" s="81"/>
      <c r="T66" s="80"/>
      <c r="U66" s="80"/>
      <c r="V66" s="81"/>
      <c r="W66" s="81"/>
      <c r="X66" s="81"/>
      <c r="Y66" s="81"/>
      <c r="Z66" s="81"/>
      <c r="AA66" s="80"/>
      <c r="AB66" s="80"/>
      <c r="AC66" s="81"/>
      <c r="AD66" s="81"/>
      <c r="AE66" s="81"/>
      <c r="AF66" s="81"/>
      <c r="AG66" s="81"/>
      <c r="AH66" s="80"/>
      <c r="AI66" s="80"/>
      <c r="AJ66" s="81"/>
      <c r="AK66" s="81"/>
      <c r="AL66" s="81"/>
      <c r="AM66" s="81"/>
      <c r="AN66" s="81"/>
      <c r="AO66" s="80"/>
      <c r="AP66" s="80"/>
      <c r="AQ66" s="81"/>
      <c r="AR66" s="131"/>
      <c r="AS66" s="116">
        <f t="shared" si="8"/>
        <v>0</v>
      </c>
      <c r="AT66" s="116">
        <f t="shared" si="9"/>
        <v>0</v>
      </c>
      <c r="AU66" s="116">
        <f t="shared" si="10"/>
        <v>0</v>
      </c>
      <c r="AV66" s="116">
        <f t="shared" si="11"/>
        <v>0</v>
      </c>
      <c r="AW66" s="116">
        <f t="shared" si="12"/>
        <v>0</v>
      </c>
      <c r="AX66" s="116">
        <f t="shared" si="13"/>
        <v>0</v>
      </c>
      <c r="AY66" s="116">
        <f t="shared" si="14"/>
        <v>0</v>
      </c>
      <c r="AZ66" s="116">
        <f t="shared" si="15"/>
        <v>0</v>
      </c>
      <c r="BA66" s="116">
        <f t="shared" si="16"/>
        <v>0</v>
      </c>
      <c r="BB66" s="116">
        <f t="shared" si="17"/>
        <v>0</v>
      </c>
      <c r="BC66" s="116">
        <f t="shared" si="18"/>
        <v>0</v>
      </c>
      <c r="BD66" s="116">
        <f t="shared" si="19"/>
        <v>0</v>
      </c>
      <c r="BE66" s="116">
        <f t="shared" si="20"/>
        <v>0</v>
      </c>
      <c r="BF66" s="116">
        <f t="shared" si="21"/>
        <v>0</v>
      </c>
      <c r="BG66" s="116">
        <f t="shared" si="22"/>
        <v>0</v>
      </c>
      <c r="BH66" s="116" t="str">
        <f t="shared" si="151"/>
        <v>0</v>
      </c>
      <c r="BI66" s="116" t="str">
        <f t="shared" si="152"/>
        <v>0</v>
      </c>
      <c r="BJ66" s="116" t="str">
        <f t="shared" si="153"/>
        <v>0</v>
      </c>
      <c r="BK66" s="116" t="str">
        <f t="shared" si="154"/>
        <v>0</v>
      </c>
      <c r="BL66" s="116" t="str">
        <f t="shared" si="155"/>
        <v>0</v>
      </c>
      <c r="BM66" s="116" t="str">
        <f t="shared" si="156"/>
        <v>0</v>
      </c>
      <c r="BN66" s="116" t="str">
        <f t="shared" si="157"/>
        <v>0</v>
      </c>
      <c r="BO66" s="116" t="str">
        <f t="shared" si="158"/>
        <v>0</v>
      </c>
      <c r="BP66" s="116" t="str">
        <f t="shared" si="159"/>
        <v>0</v>
      </c>
      <c r="BQ66" s="116" t="str">
        <f t="shared" si="160"/>
        <v>0</v>
      </c>
      <c r="BR66" s="116" t="str">
        <f t="shared" si="161"/>
        <v>0</v>
      </c>
      <c r="BS66" s="116" t="str">
        <f t="shared" si="162"/>
        <v>0</v>
      </c>
      <c r="BT66" s="116" t="str">
        <f t="shared" si="163"/>
        <v>0</v>
      </c>
      <c r="BU66" s="116" t="str">
        <f t="shared" si="164"/>
        <v>0</v>
      </c>
      <c r="BV66" s="116" t="str">
        <f t="shared" si="165"/>
        <v>0</v>
      </c>
    </row>
    <row r="67" spans="1:74" ht="20.25" customHeight="1" thickBot="1" x14ac:dyDescent="0.35">
      <c r="A67" s="57"/>
      <c r="B67" s="102" t="s">
        <v>65</v>
      </c>
      <c r="C67" s="102">
        <v>0.625</v>
      </c>
      <c r="D67" s="183" t="s">
        <v>316</v>
      </c>
      <c r="E67" s="184"/>
      <c r="F67" s="184"/>
      <c r="G67" s="184"/>
      <c r="H67" s="185"/>
      <c r="I67" s="103"/>
      <c r="J67" s="103"/>
      <c r="K67" s="123"/>
      <c r="L67" s="13"/>
      <c r="N67" s="80"/>
      <c r="O67" s="79"/>
      <c r="P67" s="79"/>
      <c r="Q67" s="79"/>
      <c r="R67" s="79"/>
      <c r="S67" s="79"/>
      <c r="T67" s="80"/>
      <c r="U67" s="80"/>
      <c r="V67" s="79"/>
      <c r="W67" s="79"/>
      <c r="X67" s="79"/>
      <c r="Y67" s="79"/>
      <c r="Z67" s="79"/>
      <c r="AA67" s="80"/>
      <c r="AB67" s="80"/>
      <c r="AC67" s="79"/>
      <c r="AD67" s="79"/>
      <c r="AE67" s="79"/>
      <c r="AF67" s="79"/>
      <c r="AG67" s="79"/>
      <c r="AH67" s="80"/>
      <c r="AI67" s="80"/>
      <c r="AJ67" s="79"/>
      <c r="AK67" s="79"/>
      <c r="AL67" s="79"/>
      <c r="AM67" s="79"/>
      <c r="AN67" s="79"/>
      <c r="AO67" s="80"/>
      <c r="AP67" s="80"/>
      <c r="AQ67" s="79"/>
      <c r="AR67" s="131"/>
      <c r="AS67" s="116">
        <f t="shared" si="8"/>
        <v>0</v>
      </c>
      <c r="AT67" s="116">
        <f t="shared" si="9"/>
        <v>0</v>
      </c>
      <c r="AU67" s="116">
        <f t="shared" si="10"/>
        <v>0</v>
      </c>
      <c r="AV67" s="116">
        <f t="shared" si="11"/>
        <v>0</v>
      </c>
      <c r="AW67" s="116">
        <f t="shared" si="12"/>
        <v>0</v>
      </c>
      <c r="AX67" s="116">
        <f t="shared" si="13"/>
        <v>0</v>
      </c>
      <c r="AY67" s="116">
        <f t="shared" si="14"/>
        <v>0</v>
      </c>
      <c r="AZ67" s="116">
        <f t="shared" si="15"/>
        <v>0</v>
      </c>
      <c r="BA67" s="116">
        <f t="shared" si="16"/>
        <v>0</v>
      </c>
      <c r="BB67" s="116">
        <f t="shared" si="17"/>
        <v>0</v>
      </c>
      <c r="BC67" s="116">
        <f t="shared" si="18"/>
        <v>0</v>
      </c>
      <c r="BD67" s="116">
        <f t="shared" si="19"/>
        <v>0</v>
      </c>
      <c r="BE67" s="116">
        <f t="shared" si="20"/>
        <v>0</v>
      </c>
      <c r="BF67" s="116">
        <f t="shared" si="21"/>
        <v>0</v>
      </c>
      <c r="BG67" s="116">
        <f t="shared" si="22"/>
        <v>0</v>
      </c>
      <c r="BH67" s="116" t="str">
        <f t="shared" si="151"/>
        <v>0</v>
      </c>
      <c r="BI67" s="116" t="str">
        <f t="shared" si="152"/>
        <v>0</v>
      </c>
      <c r="BJ67" s="116" t="str">
        <f t="shared" si="153"/>
        <v>0</v>
      </c>
      <c r="BK67" s="116" t="str">
        <f t="shared" si="154"/>
        <v>0</v>
      </c>
      <c r="BL67" s="116" t="str">
        <f t="shared" si="155"/>
        <v>0</v>
      </c>
      <c r="BM67" s="116" t="str">
        <f t="shared" si="156"/>
        <v>0</v>
      </c>
      <c r="BN67" s="116" t="str">
        <f t="shared" si="157"/>
        <v>0</v>
      </c>
      <c r="BO67" s="116" t="str">
        <f t="shared" si="158"/>
        <v>0</v>
      </c>
      <c r="BP67" s="116" t="str">
        <f t="shared" si="159"/>
        <v>0</v>
      </c>
      <c r="BQ67" s="116" t="str">
        <f t="shared" si="160"/>
        <v>0</v>
      </c>
      <c r="BR67" s="116" t="str">
        <f t="shared" si="161"/>
        <v>0</v>
      </c>
      <c r="BS67" s="116" t="str">
        <f t="shared" si="162"/>
        <v>0</v>
      </c>
      <c r="BT67" s="116" t="str">
        <f t="shared" si="163"/>
        <v>0</v>
      </c>
      <c r="BU67" s="116" t="str">
        <f t="shared" si="164"/>
        <v>0</v>
      </c>
      <c r="BV67" s="116" t="str">
        <f t="shared" si="165"/>
        <v>0</v>
      </c>
    </row>
    <row r="68" spans="1:74" ht="20.25" customHeight="1" thickTop="1" thickBot="1" x14ac:dyDescent="0.35">
      <c r="A68" s="57"/>
      <c r="B68" s="102" t="s">
        <v>65</v>
      </c>
      <c r="C68" s="102">
        <v>0.62847222222222221</v>
      </c>
      <c r="D68" s="186" t="s">
        <v>334</v>
      </c>
      <c r="E68" s="187"/>
      <c r="F68" s="187"/>
      <c r="G68" s="187"/>
      <c r="H68" s="188"/>
      <c r="I68" s="104"/>
      <c r="J68" s="104"/>
      <c r="K68" s="123"/>
      <c r="L68" s="13"/>
      <c r="N68" s="80"/>
      <c r="O68" s="79"/>
      <c r="P68" s="79"/>
      <c r="Q68" s="79"/>
      <c r="R68" s="79"/>
      <c r="S68" s="79"/>
      <c r="T68" s="80"/>
      <c r="U68" s="80"/>
      <c r="V68" s="79"/>
      <c r="W68" s="79"/>
      <c r="X68" s="79"/>
      <c r="Y68" s="79"/>
      <c r="Z68" s="79"/>
      <c r="AA68" s="80"/>
      <c r="AB68" s="80"/>
      <c r="AC68" s="79"/>
      <c r="AD68" s="79"/>
      <c r="AE68" s="79"/>
      <c r="AF68" s="79"/>
      <c r="AG68" s="79"/>
      <c r="AH68" s="80"/>
      <c r="AI68" s="80"/>
      <c r="AJ68" s="79"/>
      <c r="AK68" s="79"/>
      <c r="AL68" s="79"/>
      <c r="AM68" s="79"/>
      <c r="AN68" s="79"/>
      <c r="AO68" s="80"/>
      <c r="AP68" s="80"/>
      <c r="AQ68" s="79"/>
      <c r="AR68" s="131"/>
      <c r="AS68" s="116">
        <f t="shared" si="8"/>
        <v>0</v>
      </c>
      <c r="AT68" s="116">
        <f t="shared" si="9"/>
        <v>0</v>
      </c>
      <c r="AU68" s="116">
        <f t="shared" si="10"/>
        <v>0</v>
      </c>
      <c r="AV68" s="116">
        <f t="shared" si="11"/>
        <v>0</v>
      </c>
      <c r="AW68" s="116">
        <f t="shared" si="12"/>
        <v>0</v>
      </c>
      <c r="AX68" s="116">
        <f t="shared" si="13"/>
        <v>0</v>
      </c>
      <c r="AY68" s="116">
        <f t="shared" si="14"/>
        <v>0</v>
      </c>
      <c r="AZ68" s="116">
        <f t="shared" si="15"/>
        <v>0</v>
      </c>
      <c r="BA68" s="116">
        <f t="shared" si="16"/>
        <v>0</v>
      </c>
      <c r="BB68" s="116">
        <f t="shared" si="17"/>
        <v>0</v>
      </c>
      <c r="BC68" s="116">
        <f t="shared" si="18"/>
        <v>0</v>
      </c>
      <c r="BD68" s="116">
        <f t="shared" si="19"/>
        <v>0</v>
      </c>
      <c r="BE68" s="116">
        <f t="shared" si="20"/>
        <v>0</v>
      </c>
      <c r="BF68" s="116">
        <f t="shared" si="21"/>
        <v>0</v>
      </c>
      <c r="BG68" s="116">
        <f t="shared" si="22"/>
        <v>0</v>
      </c>
      <c r="BH68" s="116" t="str">
        <f t="shared" si="151"/>
        <v>0</v>
      </c>
      <c r="BI68" s="116" t="str">
        <f t="shared" si="152"/>
        <v>0</v>
      </c>
      <c r="BJ68" s="116" t="str">
        <f t="shared" si="153"/>
        <v>0</v>
      </c>
      <c r="BK68" s="116" t="str">
        <f t="shared" si="154"/>
        <v>0</v>
      </c>
      <c r="BL68" s="116" t="str">
        <f t="shared" si="155"/>
        <v>0</v>
      </c>
      <c r="BM68" s="116" t="str">
        <f t="shared" si="156"/>
        <v>0</v>
      </c>
      <c r="BN68" s="116" t="str">
        <f t="shared" si="157"/>
        <v>0</v>
      </c>
      <c r="BO68" s="116" t="str">
        <f t="shared" si="158"/>
        <v>0</v>
      </c>
      <c r="BP68" s="116" t="str">
        <f t="shared" si="159"/>
        <v>0</v>
      </c>
      <c r="BQ68" s="116" t="str">
        <f t="shared" si="160"/>
        <v>0</v>
      </c>
      <c r="BR68" s="116" t="str">
        <f t="shared" si="161"/>
        <v>0</v>
      </c>
      <c r="BS68" s="116" t="str">
        <f t="shared" si="162"/>
        <v>0</v>
      </c>
      <c r="BT68" s="116" t="str">
        <f t="shared" si="163"/>
        <v>0</v>
      </c>
      <c r="BU68" s="116" t="str">
        <f t="shared" si="164"/>
        <v>0</v>
      </c>
      <c r="BV68" s="116" t="str">
        <f t="shared" si="165"/>
        <v>0</v>
      </c>
    </row>
    <row r="69" spans="1:74" ht="19.5" customHeight="1" thickBot="1" x14ac:dyDescent="0.35">
      <c r="A69" s="57"/>
      <c r="B69" s="89" t="s">
        <v>66</v>
      </c>
      <c r="C69" s="89">
        <v>0.66319444444444442</v>
      </c>
      <c r="D69" s="106" t="s">
        <v>145</v>
      </c>
      <c r="E69" s="98" t="s">
        <v>166</v>
      </c>
      <c r="F69" s="98" t="s">
        <v>187</v>
      </c>
      <c r="G69" s="98" t="s">
        <v>208</v>
      </c>
      <c r="H69" s="107" t="s">
        <v>229</v>
      </c>
      <c r="I69" s="100">
        <v>123</v>
      </c>
      <c r="J69" s="100">
        <f>$I69*'Campaign Total'!$F$46</f>
        <v>116.85</v>
      </c>
      <c r="K69" s="123">
        <f t="shared" si="38"/>
        <v>0</v>
      </c>
      <c r="L69" s="13">
        <f t="shared" si="39"/>
        <v>0</v>
      </c>
      <c r="N69" s="80"/>
      <c r="O69" s="81"/>
      <c r="P69" s="81"/>
      <c r="Q69" s="81"/>
      <c r="R69" s="81"/>
      <c r="S69" s="81"/>
      <c r="T69" s="80"/>
      <c r="U69" s="80"/>
      <c r="V69" s="81"/>
      <c r="W69" s="81"/>
      <c r="X69" s="81"/>
      <c r="Y69" s="81"/>
      <c r="Z69" s="81"/>
      <c r="AA69" s="80"/>
      <c r="AB69" s="80"/>
      <c r="AC69" s="81"/>
      <c r="AD69" s="81"/>
      <c r="AE69" s="81"/>
      <c r="AF69" s="81"/>
      <c r="AG69" s="81"/>
      <c r="AH69" s="80"/>
      <c r="AI69" s="80"/>
      <c r="AJ69" s="81"/>
      <c r="AK69" s="81"/>
      <c r="AL69" s="81"/>
      <c r="AM69" s="81"/>
      <c r="AN69" s="81"/>
      <c r="AO69" s="80"/>
      <c r="AP69" s="80"/>
      <c r="AQ69" s="81"/>
      <c r="AR69" s="131"/>
      <c r="AS69" s="116">
        <f t="shared" ref="AS69:AS97" si="168">COUNTIF($N69:$AQ69,"a")</f>
        <v>0</v>
      </c>
      <c r="AT69" s="116">
        <f t="shared" ref="AT69:AT97" si="169">COUNTIF($N69:$AQ69,"b")</f>
        <v>0</v>
      </c>
      <c r="AU69" s="116">
        <f t="shared" ref="AU69:AU97" si="170">COUNTIF($N69:$AQ69,"c")</f>
        <v>0</v>
      </c>
      <c r="AV69" s="116">
        <f t="shared" ref="AV69:AV97" si="171">COUNTIF($N69:$AQ69,"d")</f>
        <v>0</v>
      </c>
      <c r="AW69" s="116">
        <f t="shared" ref="AW69:AW97" si="172">COUNTIF($N69:$AQ69,"e")</f>
        <v>0</v>
      </c>
      <c r="AX69" s="116">
        <f t="shared" ref="AX69:AX97" si="173">COUNTIF($N69:$AQ69,"f")</f>
        <v>0</v>
      </c>
      <c r="AY69" s="116">
        <f t="shared" ref="AY69:AY97" si="174">COUNTIF($N69:$AQ69,"g")</f>
        <v>0</v>
      </c>
      <c r="AZ69" s="116">
        <f t="shared" ref="AZ69:AZ97" si="175">COUNTIF($N69:$AQ69,"h")</f>
        <v>0</v>
      </c>
      <c r="BA69" s="116">
        <f t="shared" ref="BA69:BA97" si="176">COUNTIF($N69:$AQ69,"i")</f>
        <v>0</v>
      </c>
      <c r="BB69" s="116">
        <f t="shared" ref="BB69:BB97" si="177">COUNTIF($N69:$AQ69,"j")</f>
        <v>0</v>
      </c>
      <c r="BC69" s="116">
        <f t="shared" ref="BC69:BC97" si="178">COUNTIF($N69:$AQ69,"k")</f>
        <v>0</v>
      </c>
      <c r="BD69" s="116">
        <f t="shared" ref="BD69:BD97" si="179">COUNTIF($N69:$AQ69,"l")</f>
        <v>0</v>
      </c>
      <c r="BE69" s="116">
        <f t="shared" ref="BE69:BE97" si="180">COUNTIF($N69:$AQ69,"m")</f>
        <v>0</v>
      </c>
      <c r="BF69" s="116">
        <f t="shared" ref="BF69:BF97" si="181">COUNTIF($N69:$AQ69,"n")</f>
        <v>0</v>
      </c>
      <c r="BG69" s="116">
        <f t="shared" ref="BG69:BG97" si="182">COUNTIF($N69:$AQ69,"o")</f>
        <v>0</v>
      </c>
      <c r="BH69" s="116" t="str">
        <f t="shared" si="151"/>
        <v>0</v>
      </c>
      <c r="BI69" s="116" t="str">
        <f t="shared" si="152"/>
        <v>0</v>
      </c>
      <c r="BJ69" s="116" t="str">
        <f t="shared" si="153"/>
        <v>0</v>
      </c>
      <c r="BK69" s="116" t="str">
        <f t="shared" si="154"/>
        <v>0</v>
      </c>
      <c r="BL69" s="116" t="str">
        <f t="shared" si="155"/>
        <v>0</v>
      </c>
      <c r="BM69" s="116" t="str">
        <f t="shared" si="156"/>
        <v>0</v>
      </c>
      <c r="BN69" s="116" t="str">
        <f t="shared" si="157"/>
        <v>0</v>
      </c>
      <c r="BO69" s="116" t="str">
        <f t="shared" si="158"/>
        <v>0</v>
      </c>
      <c r="BP69" s="116" t="str">
        <f t="shared" si="159"/>
        <v>0</v>
      </c>
      <c r="BQ69" s="116" t="str">
        <f t="shared" si="160"/>
        <v>0</v>
      </c>
      <c r="BR69" s="116" t="str">
        <f t="shared" si="161"/>
        <v>0</v>
      </c>
      <c r="BS69" s="116" t="str">
        <f t="shared" si="162"/>
        <v>0</v>
      </c>
      <c r="BT69" s="116" t="str">
        <f t="shared" si="163"/>
        <v>0</v>
      </c>
      <c r="BU69" s="116" t="str">
        <f t="shared" si="164"/>
        <v>0</v>
      </c>
      <c r="BV69" s="116" t="str">
        <f t="shared" si="165"/>
        <v>0</v>
      </c>
    </row>
    <row r="70" spans="1:74" ht="20.25" customHeight="1" thickTop="1" thickBot="1" x14ac:dyDescent="0.35">
      <c r="A70" s="57"/>
      <c r="B70" s="102" t="s">
        <v>65</v>
      </c>
      <c r="C70" s="102">
        <v>0.66388888888888886</v>
      </c>
      <c r="D70" s="186" t="s">
        <v>334</v>
      </c>
      <c r="E70" s="187"/>
      <c r="F70" s="187"/>
      <c r="G70" s="187"/>
      <c r="H70" s="188"/>
      <c r="I70" s="104"/>
      <c r="J70" s="104"/>
      <c r="K70" s="123"/>
      <c r="L70" s="13"/>
      <c r="N70" s="80"/>
      <c r="O70" s="79"/>
      <c r="P70" s="79"/>
      <c r="Q70" s="79"/>
      <c r="R70" s="79"/>
      <c r="S70" s="79"/>
      <c r="T70" s="80"/>
      <c r="U70" s="80"/>
      <c r="V70" s="79"/>
      <c r="W70" s="79"/>
      <c r="X70" s="79"/>
      <c r="Y70" s="79"/>
      <c r="Z70" s="79"/>
      <c r="AA70" s="80"/>
      <c r="AB70" s="80"/>
      <c r="AC70" s="79"/>
      <c r="AD70" s="79"/>
      <c r="AE70" s="79"/>
      <c r="AF70" s="79"/>
      <c r="AG70" s="79"/>
      <c r="AH70" s="80"/>
      <c r="AI70" s="80"/>
      <c r="AJ70" s="79"/>
      <c r="AK70" s="79"/>
      <c r="AL70" s="79"/>
      <c r="AM70" s="79"/>
      <c r="AN70" s="79"/>
      <c r="AO70" s="80"/>
      <c r="AP70" s="80"/>
      <c r="AQ70" s="79"/>
      <c r="AR70" s="131"/>
      <c r="AS70" s="116">
        <f t="shared" si="168"/>
        <v>0</v>
      </c>
      <c r="AT70" s="116">
        <f t="shared" si="169"/>
        <v>0</v>
      </c>
      <c r="AU70" s="116">
        <f t="shared" si="170"/>
        <v>0</v>
      </c>
      <c r="AV70" s="116">
        <f t="shared" si="171"/>
        <v>0</v>
      </c>
      <c r="AW70" s="116">
        <f t="shared" si="172"/>
        <v>0</v>
      </c>
      <c r="AX70" s="116">
        <f t="shared" si="173"/>
        <v>0</v>
      </c>
      <c r="AY70" s="116">
        <f t="shared" si="174"/>
        <v>0</v>
      </c>
      <c r="AZ70" s="116">
        <f t="shared" si="175"/>
        <v>0</v>
      </c>
      <c r="BA70" s="116">
        <f t="shared" si="176"/>
        <v>0</v>
      </c>
      <c r="BB70" s="116">
        <f t="shared" si="177"/>
        <v>0</v>
      </c>
      <c r="BC70" s="116">
        <f t="shared" si="178"/>
        <v>0</v>
      </c>
      <c r="BD70" s="116">
        <f t="shared" si="179"/>
        <v>0</v>
      </c>
      <c r="BE70" s="116">
        <f t="shared" si="180"/>
        <v>0</v>
      </c>
      <c r="BF70" s="116">
        <f t="shared" si="181"/>
        <v>0</v>
      </c>
      <c r="BG70" s="116">
        <f t="shared" si="182"/>
        <v>0</v>
      </c>
      <c r="BH70" s="116" t="str">
        <f t="shared" ref="BH70" si="183">IF(AS70&gt;0,($J70*AS70*$F$14),"0")</f>
        <v>0</v>
      </c>
      <c r="BI70" s="116" t="str">
        <f t="shared" ref="BI70" si="184">IF(AT70&gt;0,($J70*AT70*$F$15),"0")</f>
        <v>0</v>
      </c>
      <c r="BJ70" s="116" t="str">
        <f t="shared" ref="BJ70" si="185">IF(AU70&gt;0,($J70*AU70*$F$16),"0")</f>
        <v>0</v>
      </c>
      <c r="BK70" s="116" t="str">
        <f t="shared" ref="BK70" si="186">IF(AV70&gt;0,($J70*AV70*$F$17),"0")</f>
        <v>0</v>
      </c>
      <c r="BL70" s="116" t="str">
        <f t="shared" ref="BL70" si="187">IF(AW70&gt;0,($J70*AW70*$F$17),"0")</f>
        <v>0</v>
      </c>
      <c r="BM70" s="116" t="str">
        <f t="shared" ref="BM70" si="188">IF(AX70&gt;0,($J70*AX70*$F$19),"0")</f>
        <v>0</v>
      </c>
      <c r="BN70" s="116" t="str">
        <f t="shared" ref="BN70" si="189">IF(AY70&gt;0,($J70*AY70*$F$20),"0")</f>
        <v>0</v>
      </c>
      <c r="BO70" s="116" t="str">
        <f t="shared" ref="BO70" si="190">IF(AZ70&gt;0,($J70*AZ70*$F$21),"0")</f>
        <v>0</v>
      </c>
      <c r="BP70" s="116" t="str">
        <f t="shared" ref="BP70" si="191">IF(BA70&gt;0,($J70*BA70*$F$22),"0")</f>
        <v>0</v>
      </c>
      <c r="BQ70" s="116" t="str">
        <f t="shared" ref="BQ70" si="192">IF(BB70&gt;0,($J70*BB70*$F$23),"0")</f>
        <v>0</v>
      </c>
      <c r="BR70" s="116" t="str">
        <f t="shared" ref="BR70" si="193">IF(BC70&gt;0,($J70*BC70*$F$24),"0")</f>
        <v>0</v>
      </c>
      <c r="BS70" s="116" t="str">
        <f t="shared" ref="BS70" si="194">IF(BD70&gt;0,($J70*BD70*$F$25),"0")</f>
        <v>0</v>
      </c>
      <c r="BT70" s="116" t="str">
        <f t="shared" ref="BT70" si="195">IF(BE70&gt;0,($J70*BE70*$F$26),"0")</f>
        <v>0</v>
      </c>
      <c r="BU70" s="116" t="str">
        <f t="shared" ref="BU70" si="196">IF(BF70&gt;0,($J70*BF70*$F$27),"0")</f>
        <v>0</v>
      </c>
      <c r="BV70" s="116" t="str">
        <f t="shared" ref="BV70" si="197">IF(BG70&gt;0,($J70*BG70*$F$28),"0")</f>
        <v>0</v>
      </c>
    </row>
    <row r="71" spans="1:74" ht="20.25" customHeight="1" thickBot="1" x14ac:dyDescent="0.35">
      <c r="A71" s="57"/>
      <c r="B71" s="102" t="s">
        <v>65</v>
      </c>
      <c r="C71" s="102">
        <v>0.66666666666666663</v>
      </c>
      <c r="D71" s="183" t="s">
        <v>316</v>
      </c>
      <c r="E71" s="184"/>
      <c r="F71" s="184"/>
      <c r="G71" s="184"/>
      <c r="H71" s="185"/>
      <c r="I71" s="104"/>
      <c r="J71" s="104"/>
      <c r="K71" s="123"/>
      <c r="L71" s="13"/>
      <c r="N71" s="80"/>
      <c r="O71" s="79"/>
      <c r="P71" s="79"/>
      <c r="Q71" s="79"/>
      <c r="R71" s="79"/>
      <c r="S71" s="79"/>
      <c r="T71" s="80"/>
      <c r="U71" s="80"/>
      <c r="V71" s="79"/>
      <c r="W71" s="79"/>
      <c r="X71" s="79"/>
      <c r="Y71" s="79"/>
      <c r="Z71" s="79"/>
      <c r="AA71" s="80"/>
      <c r="AB71" s="80"/>
      <c r="AC71" s="79"/>
      <c r="AD71" s="79"/>
      <c r="AE71" s="79"/>
      <c r="AF71" s="79"/>
      <c r="AG71" s="79"/>
      <c r="AH71" s="80"/>
      <c r="AI71" s="80"/>
      <c r="AJ71" s="79"/>
      <c r="AK71" s="79"/>
      <c r="AL71" s="79"/>
      <c r="AM71" s="79"/>
      <c r="AN71" s="79"/>
      <c r="AO71" s="80"/>
      <c r="AP71" s="80"/>
      <c r="AQ71" s="79"/>
      <c r="AR71" s="131"/>
      <c r="AS71" s="116">
        <f t="shared" si="168"/>
        <v>0</v>
      </c>
      <c r="AT71" s="116">
        <f t="shared" si="169"/>
        <v>0</v>
      </c>
      <c r="AU71" s="116">
        <f t="shared" si="170"/>
        <v>0</v>
      </c>
      <c r="AV71" s="116">
        <f t="shared" si="171"/>
        <v>0</v>
      </c>
      <c r="AW71" s="116">
        <f t="shared" si="172"/>
        <v>0</v>
      </c>
      <c r="AX71" s="116">
        <f t="shared" si="173"/>
        <v>0</v>
      </c>
      <c r="AY71" s="116">
        <f t="shared" si="174"/>
        <v>0</v>
      </c>
      <c r="AZ71" s="116">
        <f t="shared" si="175"/>
        <v>0</v>
      </c>
      <c r="BA71" s="116">
        <f t="shared" si="176"/>
        <v>0</v>
      </c>
      <c r="BB71" s="116">
        <f t="shared" si="177"/>
        <v>0</v>
      </c>
      <c r="BC71" s="116">
        <f t="shared" si="178"/>
        <v>0</v>
      </c>
      <c r="BD71" s="116">
        <f t="shared" si="179"/>
        <v>0</v>
      </c>
      <c r="BE71" s="116">
        <f t="shared" si="180"/>
        <v>0</v>
      </c>
      <c r="BF71" s="116">
        <f t="shared" si="181"/>
        <v>0</v>
      </c>
      <c r="BG71" s="116">
        <f t="shared" si="182"/>
        <v>0</v>
      </c>
      <c r="BH71" s="116" t="str">
        <f t="shared" si="151"/>
        <v>0</v>
      </c>
      <c r="BI71" s="116" t="str">
        <f t="shared" si="152"/>
        <v>0</v>
      </c>
      <c r="BJ71" s="116" t="str">
        <f t="shared" si="153"/>
        <v>0</v>
      </c>
      <c r="BK71" s="116" t="str">
        <f t="shared" si="154"/>
        <v>0</v>
      </c>
      <c r="BL71" s="116" t="str">
        <f t="shared" si="155"/>
        <v>0</v>
      </c>
      <c r="BM71" s="116" t="str">
        <f t="shared" si="156"/>
        <v>0</v>
      </c>
      <c r="BN71" s="116" t="str">
        <f t="shared" si="157"/>
        <v>0</v>
      </c>
      <c r="BO71" s="116" t="str">
        <f t="shared" si="158"/>
        <v>0</v>
      </c>
      <c r="BP71" s="116" t="str">
        <f t="shared" si="159"/>
        <v>0</v>
      </c>
      <c r="BQ71" s="116" t="str">
        <f t="shared" si="160"/>
        <v>0</v>
      </c>
      <c r="BR71" s="116" t="str">
        <f t="shared" si="161"/>
        <v>0</v>
      </c>
      <c r="BS71" s="116" t="str">
        <f t="shared" si="162"/>
        <v>0</v>
      </c>
      <c r="BT71" s="116" t="str">
        <f t="shared" si="163"/>
        <v>0</v>
      </c>
      <c r="BU71" s="116" t="str">
        <f t="shared" si="164"/>
        <v>0</v>
      </c>
      <c r="BV71" s="116" t="str">
        <f t="shared" si="165"/>
        <v>0</v>
      </c>
    </row>
    <row r="72" spans="1:74" ht="20.100000000000001" customHeight="1" thickBot="1" x14ac:dyDescent="0.35">
      <c r="A72" s="57"/>
      <c r="B72" s="102" t="s">
        <v>65</v>
      </c>
      <c r="C72" s="102">
        <v>0.67013888888888884</v>
      </c>
      <c r="D72" s="183" t="s">
        <v>359</v>
      </c>
      <c r="E72" s="184"/>
      <c r="F72" s="184"/>
      <c r="G72" s="184"/>
      <c r="H72" s="185"/>
      <c r="I72" s="104"/>
      <c r="J72" s="104"/>
      <c r="K72" s="123"/>
      <c r="L72" s="13"/>
      <c r="N72" s="80"/>
      <c r="O72" s="79"/>
      <c r="P72" s="79"/>
      <c r="Q72" s="79"/>
      <c r="R72" s="79"/>
      <c r="S72" s="79"/>
      <c r="T72" s="80"/>
      <c r="U72" s="80"/>
      <c r="V72" s="79"/>
      <c r="W72" s="79"/>
      <c r="X72" s="79"/>
      <c r="Y72" s="79"/>
      <c r="Z72" s="79"/>
      <c r="AA72" s="80"/>
      <c r="AB72" s="80"/>
      <c r="AC72" s="79"/>
      <c r="AD72" s="79"/>
      <c r="AE72" s="79"/>
      <c r="AF72" s="79"/>
      <c r="AG72" s="79"/>
      <c r="AH72" s="80"/>
      <c r="AI72" s="80"/>
      <c r="AJ72" s="79"/>
      <c r="AK72" s="79"/>
      <c r="AL72" s="79"/>
      <c r="AM72" s="79"/>
      <c r="AN72" s="79"/>
      <c r="AO72" s="80"/>
      <c r="AP72" s="80"/>
      <c r="AQ72" s="79"/>
      <c r="AR72" s="131"/>
      <c r="AS72" s="116">
        <f t="shared" si="168"/>
        <v>0</v>
      </c>
      <c r="AT72" s="116">
        <f t="shared" si="169"/>
        <v>0</v>
      </c>
      <c r="AU72" s="116">
        <f t="shared" si="170"/>
        <v>0</v>
      </c>
      <c r="AV72" s="116">
        <f t="shared" si="171"/>
        <v>0</v>
      </c>
      <c r="AW72" s="116">
        <f t="shared" si="172"/>
        <v>0</v>
      </c>
      <c r="AX72" s="116">
        <f t="shared" si="173"/>
        <v>0</v>
      </c>
      <c r="AY72" s="116">
        <f t="shared" si="174"/>
        <v>0</v>
      </c>
      <c r="AZ72" s="116">
        <f t="shared" si="175"/>
        <v>0</v>
      </c>
      <c r="BA72" s="116">
        <f t="shared" si="176"/>
        <v>0</v>
      </c>
      <c r="BB72" s="116">
        <f t="shared" si="177"/>
        <v>0</v>
      </c>
      <c r="BC72" s="116">
        <f t="shared" si="178"/>
        <v>0</v>
      </c>
      <c r="BD72" s="116">
        <f t="shared" si="179"/>
        <v>0</v>
      </c>
      <c r="BE72" s="116">
        <f t="shared" si="180"/>
        <v>0</v>
      </c>
      <c r="BF72" s="116">
        <f t="shared" si="181"/>
        <v>0</v>
      </c>
      <c r="BG72" s="116">
        <f t="shared" si="182"/>
        <v>0</v>
      </c>
      <c r="BH72" s="116" t="str">
        <f t="shared" si="151"/>
        <v>0</v>
      </c>
      <c r="BI72" s="116" t="str">
        <f t="shared" si="152"/>
        <v>0</v>
      </c>
      <c r="BJ72" s="116" t="str">
        <f t="shared" si="153"/>
        <v>0</v>
      </c>
      <c r="BK72" s="116" t="str">
        <f t="shared" si="154"/>
        <v>0</v>
      </c>
      <c r="BL72" s="116" t="str">
        <f t="shared" si="155"/>
        <v>0</v>
      </c>
      <c r="BM72" s="116" t="str">
        <f t="shared" si="156"/>
        <v>0</v>
      </c>
      <c r="BN72" s="116" t="str">
        <f t="shared" si="157"/>
        <v>0</v>
      </c>
      <c r="BO72" s="116" t="str">
        <f t="shared" si="158"/>
        <v>0</v>
      </c>
      <c r="BP72" s="116" t="str">
        <f t="shared" si="159"/>
        <v>0</v>
      </c>
      <c r="BQ72" s="116" t="str">
        <f t="shared" si="160"/>
        <v>0</v>
      </c>
      <c r="BR72" s="116" t="str">
        <f t="shared" si="161"/>
        <v>0</v>
      </c>
      <c r="BS72" s="116" t="str">
        <f t="shared" si="162"/>
        <v>0</v>
      </c>
      <c r="BT72" s="116" t="str">
        <f t="shared" si="163"/>
        <v>0</v>
      </c>
      <c r="BU72" s="116" t="str">
        <f t="shared" si="164"/>
        <v>0</v>
      </c>
      <c r="BV72" s="116" t="str">
        <f t="shared" si="165"/>
        <v>0</v>
      </c>
    </row>
    <row r="73" spans="1:74" ht="20.100000000000001" customHeight="1" thickBot="1" x14ac:dyDescent="0.35">
      <c r="A73" s="57"/>
      <c r="B73" s="89" t="s">
        <v>66</v>
      </c>
      <c r="C73" s="89">
        <v>0.70763888888888893</v>
      </c>
      <c r="D73" s="106" t="s">
        <v>146</v>
      </c>
      <c r="E73" s="98" t="s">
        <v>167</v>
      </c>
      <c r="F73" s="98" t="s">
        <v>188</v>
      </c>
      <c r="G73" s="98" t="s">
        <v>209</v>
      </c>
      <c r="H73" s="107" t="s">
        <v>230</v>
      </c>
      <c r="I73" s="100">
        <v>71</v>
      </c>
      <c r="J73" s="100">
        <f>$I73*'Campaign Total'!$F$46</f>
        <v>67.45</v>
      </c>
      <c r="K73" s="123">
        <f t="shared" si="38"/>
        <v>0</v>
      </c>
      <c r="L73" s="13">
        <f t="shared" si="39"/>
        <v>0</v>
      </c>
      <c r="N73" s="80"/>
      <c r="O73" s="81"/>
      <c r="P73" s="81"/>
      <c r="Q73" s="81"/>
      <c r="R73" s="81"/>
      <c r="S73" s="81"/>
      <c r="T73" s="80"/>
      <c r="U73" s="80"/>
      <c r="V73" s="81"/>
      <c r="W73" s="81"/>
      <c r="X73" s="81"/>
      <c r="Y73" s="81"/>
      <c r="Z73" s="81"/>
      <c r="AA73" s="80"/>
      <c r="AB73" s="80"/>
      <c r="AC73" s="81"/>
      <c r="AD73" s="81"/>
      <c r="AE73" s="81"/>
      <c r="AF73" s="81"/>
      <c r="AG73" s="81"/>
      <c r="AH73" s="80"/>
      <c r="AI73" s="80"/>
      <c r="AJ73" s="81"/>
      <c r="AK73" s="81"/>
      <c r="AL73" s="81"/>
      <c r="AM73" s="81"/>
      <c r="AN73" s="81"/>
      <c r="AO73" s="80"/>
      <c r="AP73" s="80"/>
      <c r="AQ73" s="81"/>
      <c r="AR73" s="131"/>
      <c r="AS73" s="116">
        <f t="shared" si="168"/>
        <v>0</v>
      </c>
      <c r="AT73" s="116">
        <f t="shared" si="169"/>
        <v>0</v>
      </c>
      <c r="AU73" s="116">
        <f t="shared" si="170"/>
        <v>0</v>
      </c>
      <c r="AV73" s="116">
        <f t="shared" si="171"/>
        <v>0</v>
      </c>
      <c r="AW73" s="116">
        <f t="shared" si="172"/>
        <v>0</v>
      </c>
      <c r="AX73" s="116">
        <f t="shared" si="173"/>
        <v>0</v>
      </c>
      <c r="AY73" s="116">
        <f t="shared" si="174"/>
        <v>0</v>
      </c>
      <c r="AZ73" s="116">
        <f t="shared" si="175"/>
        <v>0</v>
      </c>
      <c r="BA73" s="116">
        <f t="shared" si="176"/>
        <v>0</v>
      </c>
      <c r="BB73" s="116">
        <f t="shared" si="177"/>
        <v>0</v>
      </c>
      <c r="BC73" s="116">
        <f t="shared" si="178"/>
        <v>0</v>
      </c>
      <c r="BD73" s="116">
        <f t="shared" si="179"/>
        <v>0</v>
      </c>
      <c r="BE73" s="116">
        <f t="shared" si="180"/>
        <v>0</v>
      </c>
      <c r="BF73" s="116">
        <f t="shared" si="181"/>
        <v>0</v>
      </c>
      <c r="BG73" s="116">
        <f t="shared" si="182"/>
        <v>0</v>
      </c>
      <c r="BH73" s="116" t="str">
        <f t="shared" si="151"/>
        <v>0</v>
      </c>
      <c r="BI73" s="116" t="str">
        <f t="shared" si="152"/>
        <v>0</v>
      </c>
      <c r="BJ73" s="116" t="str">
        <f t="shared" si="153"/>
        <v>0</v>
      </c>
      <c r="BK73" s="116" t="str">
        <f t="shared" si="154"/>
        <v>0</v>
      </c>
      <c r="BL73" s="116" t="str">
        <f t="shared" si="155"/>
        <v>0</v>
      </c>
      <c r="BM73" s="116" t="str">
        <f t="shared" si="156"/>
        <v>0</v>
      </c>
      <c r="BN73" s="116" t="str">
        <f t="shared" si="157"/>
        <v>0</v>
      </c>
      <c r="BO73" s="116" t="str">
        <f t="shared" si="158"/>
        <v>0</v>
      </c>
      <c r="BP73" s="116" t="str">
        <f t="shared" si="159"/>
        <v>0</v>
      </c>
      <c r="BQ73" s="116" t="str">
        <f t="shared" si="160"/>
        <v>0</v>
      </c>
      <c r="BR73" s="116" t="str">
        <f t="shared" si="161"/>
        <v>0</v>
      </c>
      <c r="BS73" s="116" t="str">
        <f t="shared" si="162"/>
        <v>0</v>
      </c>
      <c r="BT73" s="116" t="str">
        <f t="shared" si="163"/>
        <v>0</v>
      </c>
      <c r="BU73" s="116" t="str">
        <f t="shared" si="164"/>
        <v>0</v>
      </c>
      <c r="BV73" s="116" t="str">
        <f t="shared" si="165"/>
        <v>0</v>
      </c>
    </row>
    <row r="74" spans="1:74" ht="20.100000000000001" customHeight="1" thickBot="1" x14ac:dyDescent="0.35">
      <c r="A74" s="57"/>
      <c r="B74" s="102" t="s">
        <v>65</v>
      </c>
      <c r="C74" s="102">
        <v>0.70833333333333337</v>
      </c>
      <c r="D74" s="183" t="s">
        <v>316</v>
      </c>
      <c r="E74" s="184"/>
      <c r="F74" s="184"/>
      <c r="G74" s="184"/>
      <c r="H74" s="185"/>
      <c r="I74" s="104"/>
      <c r="J74" s="104"/>
      <c r="K74" s="123"/>
      <c r="L74" s="13"/>
      <c r="N74" s="80"/>
      <c r="O74" s="79"/>
      <c r="P74" s="79"/>
      <c r="Q74" s="79"/>
      <c r="R74" s="79"/>
      <c r="S74" s="79"/>
      <c r="T74" s="80"/>
      <c r="U74" s="80"/>
      <c r="V74" s="79"/>
      <c r="W74" s="79"/>
      <c r="X74" s="79"/>
      <c r="Y74" s="79"/>
      <c r="Z74" s="79"/>
      <c r="AA74" s="80"/>
      <c r="AB74" s="80"/>
      <c r="AC74" s="79"/>
      <c r="AD74" s="79"/>
      <c r="AE74" s="79"/>
      <c r="AF74" s="79"/>
      <c r="AG74" s="79"/>
      <c r="AH74" s="80"/>
      <c r="AI74" s="80"/>
      <c r="AJ74" s="79"/>
      <c r="AK74" s="79"/>
      <c r="AL74" s="79"/>
      <c r="AM74" s="79"/>
      <c r="AN74" s="79"/>
      <c r="AO74" s="80"/>
      <c r="AP74" s="80"/>
      <c r="AQ74" s="79"/>
      <c r="AR74" s="131"/>
      <c r="AS74" s="116">
        <f t="shared" si="168"/>
        <v>0</v>
      </c>
      <c r="AT74" s="116">
        <f t="shared" si="169"/>
        <v>0</v>
      </c>
      <c r="AU74" s="116">
        <f t="shared" si="170"/>
        <v>0</v>
      </c>
      <c r="AV74" s="116">
        <f t="shared" si="171"/>
        <v>0</v>
      </c>
      <c r="AW74" s="116">
        <f t="shared" si="172"/>
        <v>0</v>
      </c>
      <c r="AX74" s="116">
        <f t="shared" si="173"/>
        <v>0</v>
      </c>
      <c r="AY74" s="116">
        <f t="shared" si="174"/>
        <v>0</v>
      </c>
      <c r="AZ74" s="116">
        <f t="shared" si="175"/>
        <v>0</v>
      </c>
      <c r="BA74" s="116">
        <f t="shared" si="176"/>
        <v>0</v>
      </c>
      <c r="BB74" s="116">
        <f t="shared" si="177"/>
        <v>0</v>
      </c>
      <c r="BC74" s="116">
        <f t="shared" si="178"/>
        <v>0</v>
      </c>
      <c r="BD74" s="116">
        <f t="shared" si="179"/>
        <v>0</v>
      </c>
      <c r="BE74" s="116">
        <f t="shared" si="180"/>
        <v>0</v>
      </c>
      <c r="BF74" s="116">
        <f t="shared" si="181"/>
        <v>0</v>
      </c>
      <c r="BG74" s="116">
        <f t="shared" si="182"/>
        <v>0</v>
      </c>
      <c r="BH74" s="116" t="str">
        <f t="shared" si="151"/>
        <v>0</v>
      </c>
      <c r="BI74" s="116" t="str">
        <f t="shared" si="152"/>
        <v>0</v>
      </c>
      <c r="BJ74" s="116" t="str">
        <f t="shared" si="153"/>
        <v>0</v>
      </c>
      <c r="BK74" s="116" t="str">
        <f t="shared" si="154"/>
        <v>0</v>
      </c>
      <c r="BL74" s="116" t="str">
        <f t="shared" si="155"/>
        <v>0</v>
      </c>
      <c r="BM74" s="116" t="str">
        <f t="shared" si="156"/>
        <v>0</v>
      </c>
      <c r="BN74" s="116" t="str">
        <f t="shared" si="157"/>
        <v>0</v>
      </c>
      <c r="BO74" s="116" t="str">
        <f t="shared" si="158"/>
        <v>0</v>
      </c>
      <c r="BP74" s="116" t="str">
        <f t="shared" si="159"/>
        <v>0</v>
      </c>
      <c r="BQ74" s="116" t="str">
        <f t="shared" si="160"/>
        <v>0</v>
      </c>
      <c r="BR74" s="116" t="str">
        <f t="shared" si="161"/>
        <v>0</v>
      </c>
      <c r="BS74" s="116" t="str">
        <f t="shared" si="162"/>
        <v>0</v>
      </c>
      <c r="BT74" s="116" t="str">
        <f t="shared" si="163"/>
        <v>0</v>
      </c>
      <c r="BU74" s="116" t="str">
        <f t="shared" si="164"/>
        <v>0</v>
      </c>
      <c r="BV74" s="116" t="str">
        <f t="shared" si="165"/>
        <v>0</v>
      </c>
    </row>
    <row r="75" spans="1:74" ht="20.100000000000001" customHeight="1" thickBot="1" x14ac:dyDescent="0.35">
      <c r="A75" s="57"/>
      <c r="B75" s="102" t="s">
        <v>65</v>
      </c>
      <c r="C75" s="102">
        <v>0.71180555555555547</v>
      </c>
      <c r="D75" s="161" t="s">
        <v>328</v>
      </c>
      <c r="E75" s="161" t="s">
        <v>328</v>
      </c>
      <c r="F75" s="161" t="s">
        <v>376</v>
      </c>
      <c r="G75" s="161" t="s">
        <v>328</v>
      </c>
      <c r="H75" s="161" t="s">
        <v>328</v>
      </c>
      <c r="I75" s="104"/>
      <c r="J75" s="104"/>
      <c r="K75" s="123"/>
      <c r="L75" s="13"/>
      <c r="N75" s="80"/>
      <c r="O75" s="79"/>
      <c r="P75" s="79"/>
      <c r="Q75" s="79"/>
      <c r="R75" s="79"/>
      <c r="S75" s="79"/>
      <c r="T75" s="80"/>
      <c r="U75" s="80"/>
      <c r="V75" s="79"/>
      <c r="W75" s="79"/>
      <c r="X75" s="79"/>
      <c r="Y75" s="79"/>
      <c r="Z75" s="79"/>
      <c r="AA75" s="80"/>
      <c r="AB75" s="80"/>
      <c r="AC75" s="79"/>
      <c r="AD75" s="79"/>
      <c r="AE75" s="79"/>
      <c r="AF75" s="79"/>
      <c r="AG75" s="79"/>
      <c r="AH75" s="80"/>
      <c r="AI75" s="80"/>
      <c r="AJ75" s="79"/>
      <c r="AK75" s="79"/>
      <c r="AL75" s="79"/>
      <c r="AM75" s="79"/>
      <c r="AN75" s="79"/>
      <c r="AO75" s="80"/>
      <c r="AP75" s="80"/>
      <c r="AQ75" s="79"/>
      <c r="AR75" s="131"/>
      <c r="AS75" s="116">
        <f t="shared" si="168"/>
        <v>0</v>
      </c>
      <c r="AT75" s="116">
        <f t="shared" si="169"/>
        <v>0</v>
      </c>
      <c r="AU75" s="116">
        <f t="shared" si="170"/>
        <v>0</v>
      </c>
      <c r="AV75" s="116">
        <f t="shared" si="171"/>
        <v>0</v>
      </c>
      <c r="AW75" s="116">
        <f t="shared" si="172"/>
        <v>0</v>
      </c>
      <c r="AX75" s="116">
        <f t="shared" si="173"/>
        <v>0</v>
      </c>
      <c r="AY75" s="116">
        <f t="shared" si="174"/>
        <v>0</v>
      </c>
      <c r="AZ75" s="116">
        <f t="shared" si="175"/>
        <v>0</v>
      </c>
      <c r="BA75" s="116">
        <f t="shared" si="176"/>
        <v>0</v>
      </c>
      <c r="BB75" s="116">
        <f t="shared" si="177"/>
        <v>0</v>
      </c>
      <c r="BC75" s="116">
        <f t="shared" si="178"/>
        <v>0</v>
      </c>
      <c r="BD75" s="116">
        <f t="shared" si="179"/>
        <v>0</v>
      </c>
      <c r="BE75" s="116">
        <f t="shared" si="180"/>
        <v>0</v>
      </c>
      <c r="BF75" s="116">
        <f t="shared" si="181"/>
        <v>0</v>
      </c>
      <c r="BG75" s="116">
        <f t="shared" si="182"/>
        <v>0</v>
      </c>
      <c r="BH75" s="116" t="str">
        <f t="shared" si="151"/>
        <v>0</v>
      </c>
      <c r="BI75" s="116" t="str">
        <f t="shared" si="152"/>
        <v>0</v>
      </c>
      <c r="BJ75" s="116" t="str">
        <f t="shared" si="153"/>
        <v>0</v>
      </c>
      <c r="BK75" s="116" t="str">
        <f t="shared" si="154"/>
        <v>0</v>
      </c>
      <c r="BL75" s="116" t="str">
        <f t="shared" si="155"/>
        <v>0</v>
      </c>
      <c r="BM75" s="116" t="str">
        <f t="shared" si="156"/>
        <v>0</v>
      </c>
      <c r="BN75" s="116" t="str">
        <f t="shared" si="157"/>
        <v>0</v>
      </c>
      <c r="BO75" s="116" t="str">
        <f t="shared" si="158"/>
        <v>0</v>
      </c>
      <c r="BP75" s="116" t="str">
        <f t="shared" si="159"/>
        <v>0</v>
      </c>
      <c r="BQ75" s="116" t="str">
        <f t="shared" si="160"/>
        <v>0</v>
      </c>
      <c r="BR75" s="116" t="str">
        <f t="shared" si="161"/>
        <v>0</v>
      </c>
      <c r="BS75" s="116" t="str">
        <f t="shared" si="162"/>
        <v>0</v>
      </c>
      <c r="BT75" s="116" t="str">
        <f t="shared" si="163"/>
        <v>0</v>
      </c>
      <c r="BU75" s="116" t="str">
        <f t="shared" si="164"/>
        <v>0</v>
      </c>
      <c r="BV75" s="116" t="str">
        <f t="shared" si="165"/>
        <v>0</v>
      </c>
    </row>
    <row r="76" spans="1:74" ht="20.100000000000001" customHeight="1" thickBot="1" x14ac:dyDescent="0.35">
      <c r="A76" s="57"/>
      <c r="B76" s="89" t="s">
        <v>66</v>
      </c>
      <c r="C76" s="89">
        <v>0.7284722222222223</v>
      </c>
      <c r="D76" s="106" t="s">
        <v>147</v>
      </c>
      <c r="E76" s="98" t="s">
        <v>168</v>
      </c>
      <c r="F76" s="98" t="s">
        <v>189</v>
      </c>
      <c r="G76" s="98" t="s">
        <v>210</v>
      </c>
      <c r="H76" s="107" t="s">
        <v>231</v>
      </c>
      <c r="I76" s="100">
        <v>164</v>
      </c>
      <c r="J76" s="100">
        <f>$I76*'Campaign Total'!$F$46</f>
        <v>155.79999999999998</v>
      </c>
      <c r="K76" s="123">
        <f t="shared" si="38"/>
        <v>0</v>
      </c>
      <c r="L76" s="13">
        <f t="shared" si="39"/>
        <v>0</v>
      </c>
      <c r="N76" s="80"/>
      <c r="O76" s="82"/>
      <c r="P76" s="82"/>
      <c r="Q76" s="82"/>
      <c r="R76" s="84"/>
      <c r="S76" s="84"/>
      <c r="T76" s="80"/>
      <c r="U76" s="80"/>
      <c r="V76" s="81"/>
      <c r="W76" s="81"/>
      <c r="X76" s="81"/>
      <c r="Y76" s="81"/>
      <c r="Z76" s="81"/>
      <c r="AA76" s="80"/>
      <c r="AB76" s="80"/>
      <c r="AC76" s="81"/>
      <c r="AD76" s="81"/>
      <c r="AE76" s="81"/>
      <c r="AF76" s="81"/>
      <c r="AG76" s="81"/>
      <c r="AH76" s="80"/>
      <c r="AI76" s="80"/>
      <c r="AJ76" s="81"/>
      <c r="AK76" s="81"/>
      <c r="AL76" s="81"/>
      <c r="AM76" s="81"/>
      <c r="AN76" s="81"/>
      <c r="AO76" s="80"/>
      <c r="AP76" s="80"/>
      <c r="AQ76" s="81"/>
      <c r="AR76" s="131"/>
      <c r="AS76" s="116">
        <f t="shared" si="168"/>
        <v>0</v>
      </c>
      <c r="AT76" s="116">
        <f t="shared" si="169"/>
        <v>0</v>
      </c>
      <c r="AU76" s="116">
        <f t="shared" si="170"/>
        <v>0</v>
      </c>
      <c r="AV76" s="116">
        <f t="shared" si="171"/>
        <v>0</v>
      </c>
      <c r="AW76" s="116">
        <f t="shared" si="172"/>
        <v>0</v>
      </c>
      <c r="AX76" s="116">
        <f t="shared" si="173"/>
        <v>0</v>
      </c>
      <c r="AY76" s="116">
        <f t="shared" si="174"/>
        <v>0</v>
      </c>
      <c r="AZ76" s="116">
        <f t="shared" si="175"/>
        <v>0</v>
      </c>
      <c r="BA76" s="116">
        <f t="shared" si="176"/>
        <v>0</v>
      </c>
      <c r="BB76" s="116">
        <f t="shared" si="177"/>
        <v>0</v>
      </c>
      <c r="BC76" s="116">
        <f t="shared" si="178"/>
        <v>0</v>
      </c>
      <c r="BD76" s="116">
        <f t="shared" si="179"/>
        <v>0</v>
      </c>
      <c r="BE76" s="116">
        <f t="shared" si="180"/>
        <v>0</v>
      </c>
      <c r="BF76" s="116">
        <f t="shared" si="181"/>
        <v>0</v>
      </c>
      <c r="BG76" s="116">
        <f t="shared" si="182"/>
        <v>0</v>
      </c>
      <c r="BH76" s="116" t="str">
        <f t="shared" si="151"/>
        <v>0</v>
      </c>
      <c r="BI76" s="116" t="str">
        <f t="shared" si="152"/>
        <v>0</v>
      </c>
      <c r="BJ76" s="116" t="str">
        <f t="shared" si="153"/>
        <v>0</v>
      </c>
      <c r="BK76" s="116" t="str">
        <f t="shared" si="154"/>
        <v>0</v>
      </c>
      <c r="BL76" s="116" t="str">
        <f t="shared" si="155"/>
        <v>0</v>
      </c>
      <c r="BM76" s="116" t="str">
        <f t="shared" si="156"/>
        <v>0</v>
      </c>
      <c r="BN76" s="116" t="str">
        <f t="shared" si="157"/>
        <v>0</v>
      </c>
      <c r="BO76" s="116" t="str">
        <f t="shared" si="158"/>
        <v>0</v>
      </c>
      <c r="BP76" s="116" t="str">
        <f t="shared" si="159"/>
        <v>0</v>
      </c>
      <c r="BQ76" s="116" t="str">
        <f t="shared" si="160"/>
        <v>0</v>
      </c>
      <c r="BR76" s="116" t="str">
        <f t="shared" si="161"/>
        <v>0</v>
      </c>
      <c r="BS76" s="116" t="str">
        <f t="shared" si="162"/>
        <v>0</v>
      </c>
      <c r="BT76" s="116" t="str">
        <f t="shared" si="163"/>
        <v>0</v>
      </c>
      <c r="BU76" s="116" t="str">
        <f t="shared" si="164"/>
        <v>0</v>
      </c>
      <c r="BV76" s="116" t="str">
        <f t="shared" si="165"/>
        <v>0</v>
      </c>
    </row>
    <row r="77" spans="1:74" ht="20.100000000000001" customHeight="1" thickBot="1" x14ac:dyDescent="0.35">
      <c r="A77" s="57"/>
      <c r="B77" s="102" t="s">
        <v>65</v>
      </c>
      <c r="C77" s="102">
        <v>0.72916666666666663</v>
      </c>
      <c r="D77" s="161" t="s">
        <v>328</v>
      </c>
      <c r="E77" s="161" t="s">
        <v>328</v>
      </c>
      <c r="F77" s="161" t="s">
        <v>365</v>
      </c>
      <c r="G77" s="161" t="s">
        <v>328</v>
      </c>
      <c r="H77" s="161" t="s">
        <v>328</v>
      </c>
      <c r="I77" s="104"/>
      <c r="J77" s="104"/>
      <c r="K77" s="123"/>
      <c r="L77" s="13"/>
      <c r="N77" s="80"/>
      <c r="O77" s="79"/>
      <c r="P77" s="79"/>
      <c r="Q77" s="79"/>
      <c r="R77" s="79"/>
      <c r="S77" s="79"/>
      <c r="T77" s="80"/>
      <c r="U77" s="80"/>
      <c r="V77" s="79"/>
      <c r="W77" s="79"/>
      <c r="X77" s="79"/>
      <c r="Y77" s="79"/>
      <c r="Z77" s="79"/>
      <c r="AA77" s="80"/>
      <c r="AB77" s="80"/>
      <c r="AC77" s="79"/>
      <c r="AD77" s="79"/>
      <c r="AE77" s="79"/>
      <c r="AF77" s="79"/>
      <c r="AG77" s="79"/>
      <c r="AH77" s="80"/>
      <c r="AI77" s="80"/>
      <c r="AJ77" s="79"/>
      <c r="AK77" s="79"/>
      <c r="AL77" s="79"/>
      <c r="AM77" s="79"/>
      <c r="AN77" s="79"/>
      <c r="AO77" s="80"/>
      <c r="AP77" s="80"/>
      <c r="AQ77" s="79"/>
      <c r="AR77" s="131"/>
      <c r="AS77" s="116">
        <f t="shared" si="168"/>
        <v>0</v>
      </c>
      <c r="AT77" s="116">
        <f t="shared" si="169"/>
        <v>0</v>
      </c>
      <c r="AU77" s="116">
        <f t="shared" si="170"/>
        <v>0</v>
      </c>
      <c r="AV77" s="116">
        <f t="shared" si="171"/>
        <v>0</v>
      </c>
      <c r="AW77" s="116">
        <f t="shared" si="172"/>
        <v>0</v>
      </c>
      <c r="AX77" s="116">
        <f t="shared" si="173"/>
        <v>0</v>
      </c>
      <c r="AY77" s="116">
        <f t="shared" si="174"/>
        <v>0</v>
      </c>
      <c r="AZ77" s="116">
        <f t="shared" si="175"/>
        <v>0</v>
      </c>
      <c r="BA77" s="116">
        <f t="shared" si="176"/>
        <v>0</v>
      </c>
      <c r="BB77" s="116">
        <f t="shared" si="177"/>
        <v>0</v>
      </c>
      <c r="BC77" s="116">
        <f t="shared" si="178"/>
        <v>0</v>
      </c>
      <c r="BD77" s="116">
        <f t="shared" si="179"/>
        <v>0</v>
      </c>
      <c r="BE77" s="116">
        <f t="shared" si="180"/>
        <v>0</v>
      </c>
      <c r="BF77" s="116">
        <f t="shared" si="181"/>
        <v>0</v>
      </c>
      <c r="BG77" s="116">
        <f t="shared" si="182"/>
        <v>0</v>
      </c>
      <c r="BH77" s="116" t="str">
        <f t="shared" si="151"/>
        <v>0</v>
      </c>
      <c r="BI77" s="116" t="str">
        <f t="shared" si="152"/>
        <v>0</v>
      </c>
      <c r="BJ77" s="116" t="str">
        <f t="shared" si="153"/>
        <v>0</v>
      </c>
      <c r="BK77" s="116" t="str">
        <f t="shared" si="154"/>
        <v>0</v>
      </c>
      <c r="BL77" s="116" t="str">
        <f t="shared" si="155"/>
        <v>0</v>
      </c>
      <c r="BM77" s="116" t="str">
        <f t="shared" si="156"/>
        <v>0</v>
      </c>
      <c r="BN77" s="116" t="str">
        <f t="shared" si="157"/>
        <v>0</v>
      </c>
      <c r="BO77" s="116" t="str">
        <f t="shared" si="158"/>
        <v>0</v>
      </c>
      <c r="BP77" s="116" t="str">
        <f t="shared" si="159"/>
        <v>0</v>
      </c>
      <c r="BQ77" s="116" t="str">
        <f t="shared" si="160"/>
        <v>0</v>
      </c>
      <c r="BR77" s="116" t="str">
        <f t="shared" si="161"/>
        <v>0</v>
      </c>
      <c r="BS77" s="116" t="str">
        <f t="shared" si="162"/>
        <v>0</v>
      </c>
      <c r="BT77" s="116" t="str">
        <f t="shared" si="163"/>
        <v>0</v>
      </c>
      <c r="BU77" s="116" t="str">
        <f t="shared" si="164"/>
        <v>0</v>
      </c>
      <c r="BV77" s="116" t="str">
        <f t="shared" si="165"/>
        <v>0</v>
      </c>
    </row>
    <row r="78" spans="1:74" ht="20.100000000000001" customHeight="1" thickBot="1" x14ac:dyDescent="0.35">
      <c r="A78" s="57"/>
      <c r="B78" s="89" t="s">
        <v>66</v>
      </c>
      <c r="C78" s="89">
        <v>0.74930555555555556</v>
      </c>
      <c r="D78" s="106" t="s">
        <v>335</v>
      </c>
      <c r="E78" s="98" t="s">
        <v>336</v>
      </c>
      <c r="F78" s="98" t="s">
        <v>337</v>
      </c>
      <c r="G78" s="98" t="s">
        <v>338</v>
      </c>
      <c r="H78" s="107" t="s">
        <v>339</v>
      </c>
      <c r="I78" s="100">
        <v>146</v>
      </c>
      <c r="J78" s="100">
        <f>$I78*'Campaign Total'!$F$46</f>
        <v>138.69999999999999</v>
      </c>
      <c r="K78" s="123">
        <f t="shared" ref="K78" si="198">SUM(AS78:BG78)</f>
        <v>0</v>
      </c>
      <c r="L78" s="13">
        <f t="shared" ref="L78" si="199">SUM(BH78:BV78)</f>
        <v>0</v>
      </c>
      <c r="N78" s="80"/>
      <c r="O78" s="82"/>
      <c r="P78" s="82"/>
      <c r="Q78" s="82"/>
      <c r="R78" s="84"/>
      <c r="S78" s="84"/>
      <c r="T78" s="80"/>
      <c r="U78" s="80"/>
      <c r="V78" s="81"/>
      <c r="W78" s="81"/>
      <c r="X78" s="81"/>
      <c r="Y78" s="81"/>
      <c r="Z78" s="81"/>
      <c r="AA78" s="80"/>
      <c r="AB78" s="80"/>
      <c r="AC78" s="81"/>
      <c r="AD78" s="81"/>
      <c r="AE78" s="81"/>
      <c r="AF78" s="81"/>
      <c r="AG78" s="81"/>
      <c r="AH78" s="80"/>
      <c r="AI78" s="80"/>
      <c r="AJ78" s="81"/>
      <c r="AK78" s="81"/>
      <c r="AL78" s="81"/>
      <c r="AM78" s="81"/>
      <c r="AN78" s="81"/>
      <c r="AO78" s="80"/>
      <c r="AP78" s="80"/>
      <c r="AQ78" s="81"/>
      <c r="AR78" s="131"/>
      <c r="AS78" s="116">
        <f t="shared" si="168"/>
        <v>0</v>
      </c>
      <c r="AT78" s="116">
        <f t="shared" si="169"/>
        <v>0</v>
      </c>
      <c r="AU78" s="116">
        <f t="shared" si="170"/>
        <v>0</v>
      </c>
      <c r="AV78" s="116">
        <f t="shared" si="171"/>
        <v>0</v>
      </c>
      <c r="AW78" s="116">
        <f t="shared" si="172"/>
        <v>0</v>
      </c>
      <c r="AX78" s="116">
        <f t="shared" si="173"/>
        <v>0</v>
      </c>
      <c r="AY78" s="116">
        <f t="shared" si="174"/>
        <v>0</v>
      </c>
      <c r="AZ78" s="116">
        <f t="shared" si="175"/>
        <v>0</v>
      </c>
      <c r="BA78" s="116">
        <f t="shared" si="176"/>
        <v>0</v>
      </c>
      <c r="BB78" s="116">
        <f t="shared" si="177"/>
        <v>0</v>
      </c>
      <c r="BC78" s="116">
        <f t="shared" si="178"/>
        <v>0</v>
      </c>
      <c r="BD78" s="116">
        <f t="shared" si="179"/>
        <v>0</v>
      </c>
      <c r="BE78" s="116">
        <f t="shared" si="180"/>
        <v>0</v>
      </c>
      <c r="BF78" s="116">
        <f t="shared" si="181"/>
        <v>0</v>
      </c>
      <c r="BG78" s="116">
        <f t="shared" si="182"/>
        <v>0</v>
      </c>
      <c r="BH78" s="116" t="str">
        <f t="shared" ref="BH78" si="200">IF(AS78&gt;0,($J78*AS78*$F$14),"0")</f>
        <v>0</v>
      </c>
      <c r="BI78" s="116" t="str">
        <f t="shared" ref="BI78" si="201">IF(AT78&gt;0,($J78*AT78*$F$15),"0")</f>
        <v>0</v>
      </c>
      <c r="BJ78" s="116" t="str">
        <f t="shared" ref="BJ78" si="202">IF(AU78&gt;0,($J78*AU78*$F$16),"0")</f>
        <v>0</v>
      </c>
      <c r="BK78" s="116" t="str">
        <f t="shared" ref="BK78" si="203">IF(AV78&gt;0,($J78*AV78*$F$17),"0")</f>
        <v>0</v>
      </c>
      <c r="BL78" s="116" t="str">
        <f t="shared" ref="BL78" si="204">IF(AW78&gt;0,($J78*AW78*$F$17),"0")</f>
        <v>0</v>
      </c>
      <c r="BM78" s="116" t="str">
        <f t="shared" ref="BM78" si="205">IF(AX78&gt;0,($J78*AX78*$F$19),"0")</f>
        <v>0</v>
      </c>
      <c r="BN78" s="116" t="str">
        <f t="shared" ref="BN78" si="206">IF(AY78&gt;0,($J78*AY78*$F$20),"0")</f>
        <v>0</v>
      </c>
      <c r="BO78" s="116" t="str">
        <f t="shared" ref="BO78" si="207">IF(AZ78&gt;0,($J78*AZ78*$F$21),"0")</f>
        <v>0</v>
      </c>
      <c r="BP78" s="116" t="str">
        <f t="shared" ref="BP78" si="208">IF(BA78&gt;0,($J78*BA78*$F$22),"0")</f>
        <v>0</v>
      </c>
      <c r="BQ78" s="116" t="str">
        <f t="shared" ref="BQ78" si="209">IF(BB78&gt;0,($J78*BB78*$F$23),"0")</f>
        <v>0</v>
      </c>
      <c r="BR78" s="116" t="str">
        <f t="shared" ref="BR78" si="210">IF(BC78&gt;0,($J78*BC78*$F$24),"0")</f>
        <v>0</v>
      </c>
      <c r="BS78" s="116" t="str">
        <f t="shared" ref="BS78" si="211">IF(BD78&gt;0,($J78*BD78*$F$25),"0")</f>
        <v>0</v>
      </c>
      <c r="BT78" s="116" t="str">
        <f t="shared" ref="BT78" si="212">IF(BE78&gt;0,($J78*BE78*$F$26),"0")</f>
        <v>0</v>
      </c>
      <c r="BU78" s="116" t="str">
        <f t="shared" ref="BU78" si="213">IF(BF78&gt;0,($J78*BF78*$F$27),"0")</f>
        <v>0</v>
      </c>
      <c r="BV78" s="116" t="str">
        <f t="shared" ref="BV78" si="214">IF(BG78&gt;0,($J78*BG78*$F$28),"0")</f>
        <v>0</v>
      </c>
    </row>
    <row r="79" spans="1:74" ht="20.100000000000001" customHeight="1" thickBot="1" x14ac:dyDescent="0.35">
      <c r="A79" s="57"/>
      <c r="B79" s="102" t="s">
        <v>65</v>
      </c>
      <c r="C79" s="87">
        <v>0.75</v>
      </c>
      <c r="D79" s="183" t="s">
        <v>330</v>
      </c>
      <c r="E79" s="184"/>
      <c r="F79" s="184"/>
      <c r="G79" s="184"/>
      <c r="H79" s="185"/>
      <c r="I79" s="104"/>
      <c r="J79" s="104"/>
      <c r="K79" s="123"/>
      <c r="L79" s="13"/>
      <c r="N79" s="80"/>
      <c r="O79" s="79"/>
      <c r="P79" s="79"/>
      <c r="Q79" s="79"/>
      <c r="R79" s="79"/>
      <c r="S79" s="79"/>
      <c r="T79" s="80"/>
      <c r="U79" s="80"/>
      <c r="V79" s="79"/>
      <c r="W79" s="79"/>
      <c r="X79" s="79"/>
      <c r="Y79" s="79"/>
      <c r="Z79" s="79"/>
      <c r="AA79" s="80"/>
      <c r="AB79" s="80"/>
      <c r="AC79" s="79"/>
      <c r="AD79" s="79"/>
      <c r="AE79" s="79"/>
      <c r="AF79" s="79"/>
      <c r="AG79" s="79"/>
      <c r="AH79" s="80"/>
      <c r="AI79" s="80"/>
      <c r="AJ79" s="79"/>
      <c r="AK79" s="79"/>
      <c r="AL79" s="79"/>
      <c r="AM79" s="79"/>
      <c r="AN79" s="79"/>
      <c r="AO79" s="80"/>
      <c r="AP79" s="80"/>
      <c r="AQ79" s="79"/>
      <c r="AR79" s="131"/>
      <c r="AS79" s="116">
        <f t="shared" si="168"/>
        <v>0</v>
      </c>
      <c r="AT79" s="116">
        <f t="shared" si="169"/>
        <v>0</v>
      </c>
      <c r="AU79" s="116">
        <f t="shared" si="170"/>
        <v>0</v>
      </c>
      <c r="AV79" s="116">
        <f t="shared" si="171"/>
        <v>0</v>
      </c>
      <c r="AW79" s="116">
        <f t="shared" si="172"/>
        <v>0</v>
      </c>
      <c r="AX79" s="116">
        <f t="shared" si="173"/>
        <v>0</v>
      </c>
      <c r="AY79" s="116">
        <f t="shared" si="174"/>
        <v>0</v>
      </c>
      <c r="AZ79" s="116">
        <f t="shared" si="175"/>
        <v>0</v>
      </c>
      <c r="BA79" s="116">
        <f t="shared" si="176"/>
        <v>0</v>
      </c>
      <c r="BB79" s="116">
        <f t="shared" si="177"/>
        <v>0</v>
      </c>
      <c r="BC79" s="116">
        <f t="shared" si="178"/>
        <v>0</v>
      </c>
      <c r="BD79" s="116">
        <f t="shared" si="179"/>
        <v>0</v>
      </c>
      <c r="BE79" s="116">
        <f t="shared" si="180"/>
        <v>0</v>
      </c>
      <c r="BF79" s="116">
        <f t="shared" si="181"/>
        <v>0</v>
      </c>
      <c r="BG79" s="116">
        <f t="shared" si="182"/>
        <v>0</v>
      </c>
      <c r="BH79" s="116" t="str">
        <f t="shared" si="151"/>
        <v>0</v>
      </c>
      <c r="BI79" s="116" t="str">
        <f t="shared" si="152"/>
        <v>0</v>
      </c>
      <c r="BJ79" s="116" t="str">
        <f t="shared" si="153"/>
        <v>0</v>
      </c>
      <c r="BK79" s="116" t="str">
        <f t="shared" si="154"/>
        <v>0</v>
      </c>
      <c r="BL79" s="116" t="str">
        <f t="shared" si="155"/>
        <v>0</v>
      </c>
      <c r="BM79" s="116" t="str">
        <f t="shared" si="156"/>
        <v>0</v>
      </c>
      <c r="BN79" s="116" t="str">
        <f t="shared" si="157"/>
        <v>0</v>
      </c>
      <c r="BO79" s="116" t="str">
        <f t="shared" si="158"/>
        <v>0</v>
      </c>
      <c r="BP79" s="116" t="str">
        <f t="shared" si="159"/>
        <v>0</v>
      </c>
      <c r="BQ79" s="116" t="str">
        <f t="shared" si="160"/>
        <v>0</v>
      </c>
      <c r="BR79" s="116" t="str">
        <f t="shared" si="161"/>
        <v>0</v>
      </c>
      <c r="BS79" s="116" t="str">
        <f t="shared" si="162"/>
        <v>0</v>
      </c>
      <c r="BT79" s="116" t="str">
        <f t="shared" si="163"/>
        <v>0</v>
      </c>
      <c r="BU79" s="116" t="str">
        <f t="shared" si="164"/>
        <v>0</v>
      </c>
      <c r="BV79" s="116" t="str">
        <f t="shared" si="165"/>
        <v>0</v>
      </c>
    </row>
    <row r="80" spans="1:74" ht="20.100000000000001" customHeight="1" thickBot="1" x14ac:dyDescent="0.35">
      <c r="A80" s="58"/>
      <c r="B80" s="89" t="s">
        <v>66</v>
      </c>
      <c r="C80" s="89">
        <v>0.77013888888888893</v>
      </c>
      <c r="D80" s="107" t="s">
        <v>148</v>
      </c>
      <c r="E80" s="107" t="s">
        <v>169</v>
      </c>
      <c r="F80" s="107" t="s">
        <v>190</v>
      </c>
      <c r="G80" s="107" t="s">
        <v>211</v>
      </c>
      <c r="H80" s="107" t="s">
        <v>232</v>
      </c>
      <c r="I80" s="100">
        <v>141</v>
      </c>
      <c r="J80" s="100">
        <f>$I80*'Campaign Total'!$F$46</f>
        <v>133.94999999999999</v>
      </c>
      <c r="K80" s="123">
        <f t="shared" ref="K80" si="215">SUM(AS80:BG80)</f>
        <v>0</v>
      </c>
      <c r="L80" s="13">
        <f t="shared" ref="L80" si="216">SUM(BH80:BV80)</f>
        <v>0</v>
      </c>
      <c r="N80" s="80"/>
      <c r="O80" s="82"/>
      <c r="P80" s="82"/>
      <c r="Q80" s="82"/>
      <c r="R80" s="84"/>
      <c r="S80" s="84"/>
      <c r="T80" s="80"/>
      <c r="U80" s="80"/>
      <c r="V80" s="81"/>
      <c r="W80" s="81"/>
      <c r="X80" s="81"/>
      <c r="Y80" s="81"/>
      <c r="Z80" s="81"/>
      <c r="AA80" s="80"/>
      <c r="AB80" s="80"/>
      <c r="AC80" s="81"/>
      <c r="AD80" s="81"/>
      <c r="AE80" s="81"/>
      <c r="AF80" s="81"/>
      <c r="AG80" s="81"/>
      <c r="AH80" s="80"/>
      <c r="AI80" s="80"/>
      <c r="AJ80" s="81"/>
      <c r="AK80" s="81"/>
      <c r="AL80" s="81"/>
      <c r="AM80" s="81"/>
      <c r="AN80" s="81"/>
      <c r="AO80" s="80"/>
      <c r="AP80" s="80"/>
      <c r="AQ80" s="81"/>
      <c r="AR80" s="131"/>
      <c r="AS80" s="116">
        <f t="shared" si="168"/>
        <v>0</v>
      </c>
      <c r="AT80" s="116">
        <f t="shared" si="169"/>
        <v>0</v>
      </c>
      <c r="AU80" s="116">
        <f t="shared" si="170"/>
        <v>0</v>
      </c>
      <c r="AV80" s="116">
        <f t="shared" si="171"/>
        <v>0</v>
      </c>
      <c r="AW80" s="116">
        <f t="shared" si="172"/>
        <v>0</v>
      </c>
      <c r="AX80" s="116">
        <f t="shared" si="173"/>
        <v>0</v>
      </c>
      <c r="AY80" s="116">
        <f t="shared" si="174"/>
        <v>0</v>
      </c>
      <c r="AZ80" s="116">
        <f t="shared" si="175"/>
        <v>0</v>
      </c>
      <c r="BA80" s="116">
        <f t="shared" si="176"/>
        <v>0</v>
      </c>
      <c r="BB80" s="116">
        <f t="shared" si="177"/>
        <v>0</v>
      </c>
      <c r="BC80" s="116">
        <f t="shared" si="178"/>
        <v>0</v>
      </c>
      <c r="BD80" s="116">
        <f t="shared" si="179"/>
        <v>0</v>
      </c>
      <c r="BE80" s="116">
        <f t="shared" si="180"/>
        <v>0</v>
      </c>
      <c r="BF80" s="116">
        <f t="shared" si="181"/>
        <v>0</v>
      </c>
      <c r="BG80" s="116">
        <f t="shared" si="182"/>
        <v>0</v>
      </c>
      <c r="BH80" s="116" t="str">
        <f t="shared" si="151"/>
        <v>0</v>
      </c>
      <c r="BI80" s="116" t="str">
        <f t="shared" si="152"/>
        <v>0</v>
      </c>
      <c r="BJ80" s="116" t="str">
        <f t="shared" si="153"/>
        <v>0</v>
      </c>
      <c r="BK80" s="116" t="str">
        <f t="shared" si="154"/>
        <v>0</v>
      </c>
      <c r="BL80" s="116" t="str">
        <f t="shared" si="155"/>
        <v>0</v>
      </c>
      <c r="BM80" s="116" t="str">
        <f t="shared" si="156"/>
        <v>0</v>
      </c>
      <c r="BN80" s="116" t="str">
        <f t="shared" si="157"/>
        <v>0</v>
      </c>
      <c r="BO80" s="116" t="str">
        <f t="shared" si="158"/>
        <v>0</v>
      </c>
      <c r="BP80" s="116" t="str">
        <f t="shared" si="159"/>
        <v>0</v>
      </c>
      <c r="BQ80" s="116" t="str">
        <f t="shared" si="160"/>
        <v>0</v>
      </c>
      <c r="BR80" s="116" t="str">
        <f t="shared" si="161"/>
        <v>0</v>
      </c>
      <c r="BS80" s="116" t="str">
        <f t="shared" si="162"/>
        <v>0</v>
      </c>
      <c r="BT80" s="116" t="str">
        <f t="shared" si="163"/>
        <v>0</v>
      </c>
      <c r="BU80" s="116" t="str">
        <f t="shared" si="164"/>
        <v>0</v>
      </c>
      <c r="BV80" s="116" t="str">
        <f t="shared" si="165"/>
        <v>0</v>
      </c>
    </row>
    <row r="81" spans="1:74" ht="20.100000000000001" customHeight="1" thickBot="1" x14ac:dyDescent="0.35">
      <c r="A81" s="57"/>
      <c r="B81" s="87" t="s">
        <v>65</v>
      </c>
      <c r="C81" s="87">
        <v>0.77083333333333337</v>
      </c>
      <c r="D81" s="183" t="s">
        <v>330</v>
      </c>
      <c r="E81" s="184"/>
      <c r="F81" s="184"/>
      <c r="G81" s="184"/>
      <c r="H81" s="185"/>
      <c r="I81" s="104"/>
      <c r="J81" s="104"/>
      <c r="K81" s="123"/>
      <c r="L81" s="13"/>
      <c r="N81" s="80"/>
      <c r="O81" s="79"/>
      <c r="P81" s="79"/>
      <c r="Q81" s="79"/>
      <c r="R81" s="79"/>
      <c r="S81" s="79"/>
      <c r="T81" s="80"/>
      <c r="U81" s="80"/>
      <c r="V81" s="79"/>
      <c r="W81" s="79"/>
      <c r="X81" s="79"/>
      <c r="Y81" s="79"/>
      <c r="Z81" s="79"/>
      <c r="AA81" s="80"/>
      <c r="AB81" s="80"/>
      <c r="AC81" s="79"/>
      <c r="AD81" s="79"/>
      <c r="AE81" s="79"/>
      <c r="AF81" s="79"/>
      <c r="AG81" s="79"/>
      <c r="AH81" s="80"/>
      <c r="AI81" s="80"/>
      <c r="AJ81" s="79"/>
      <c r="AK81" s="79"/>
      <c r="AL81" s="79"/>
      <c r="AM81" s="79"/>
      <c r="AN81" s="79"/>
      <c r="AO81" s="80"/>
      <c r="AP81" s="80"/>
      <c r="AQ81" s="79"/>
      <c r="AR81" s="131"/>
      <c r="AS81" s="116">
        <f t="shared" si="168"/>
        <v>0</v>
      </c>
      <c r="AT81" s="116">
        <f t="shared" si="169"/>
        <v>0</v>
      </c>
      <c r="AU81" s="116">
        <f t="shared" si="170"/>
        <v>0</v>
      </c>
      <c r="AV81" s="116">
        <f t="shared" si="171"/>
        <v>0</v>
      </c>
      <c r="AW81" s="116">
        <f t="shared" si="172"/>
        <v>0</v>
      </c>
      <c r="AX81" s="116">
        <f t="shared" si="173"/>
        <v>0</v>
      </c>
      <c r="AY81" s="116">
        <f t="shared" si="174"/>
        <v>0</v>
      </c>
      <c r="AZ81" s="116">
        <f t="shared" si="175"/>
        <v>0</v>
      </c>
      <c r="BA81" s="116">
        <f t="shared" si="176"/>
        <v>0</v>
      </c>
      <c r="BB81" s="116">
        <f t="shared" si="177"/>
        <v>0</v>
      </c>
      <c r="BC81" s="116">
        <f t="shared" si="178"/>
        <v>0</v>
      </c>
      <c r="BD81" s="116">
        <f t="shared" si="179"/>
        <v>0</v>
      </c>
      <c r="BE81" s="116">
        <f t="shared" si="180"/>
        <v>0</v>
      </c>
      <c r="BF81" s="116">
        <f t="shared" si="181"/>
        <v>0</v>
      </c>
      <c r="BG81" s="116">
        <f t="shared" si="182"/>
        <v>0</v>
      </c>
      <c r="BH81" s="116" t="str">
        <f t="shared" si="151"/>
        <v>0</v>
      </c>
      <c r="BI81" s="116" t="str">
        <f t="shared" si="152"/>
        <v>0</v>
      </c>
      <c r="BJ81" s="116" t="str">
        <f t="shared" si="153"/>
        <v>0</v>
      </c>
      <c r="BK81" s="116" t="str">
        <f t="shared" si="154"/>
        <v>0</v>
      </c>
      <c r="BL81" s="116" t="str">
        <f t="shared" si="155"/>
        <v>0</v>
      </c>
      <c r="BM81" s="116" t="str">
        <f t="shared" si="156"/>
        <v>0</v>
      </c>
      <c r="BN81" s="116" t="str">
        <f t="shared" si="157"/>
        <v>0</v>
      </c>
      <c r="BO81" s="116" t="str">
        <f t="shared" si="158"/>
        <v>0</v>
      </c>
      <c r="BP81" s="116" t="str">
        <f t="shared" si="159"/>
        <v>0</v>
      </c>
      <c r="BQ81" s="116" t="str">
        <f t="shared" si="160"/>
        <v>0</v>
      </c>
      <c r="BR81" s="116" t="str">
        <f t="shared" si="161"/>
        <v>0</v>
      </c>
      <c r="BS81" s="116" t="str">
        <f t="shared" si="162"/>
        <v>0</v>
      </c>
      <c r="BT81" s="116" t="str">
        <f t="shared" si="163"/>
        <v>0</v>
      </c>
      <c r="BU81" s="116" t="str">
        <f t="shared" si="164"/>
        <v>0</v>
      </c>
      <c r="BV81" s="116" t="str">
        <f t="shared" si="165"/>
        <v>0</v>
      </c>
    </row>
    <row r="82" spans="1:74" ht="20.100000000000001" customHeight="1" thickBot="1" x14ac:dyDescent="0.35">
      <c r="A82" s="58"/>
      <c r="B82" s="89" t="s">
        <v>66</v>
      </c>
      <c r="C82" s="89">
        <v>0.83263888888888893</v>
      </c>
      <c r="D82" s="107" t="s">
        <v>149</v>
      </c>
      <c r="E82" s="107" t="s">
        <v>170</v>
      </c>
      <c r="F82" s="107" t="s">
        <v>191</v>
      </c>
      <c r="G82" s="107" t="s">
        <v>212</v>
      </c>
      <c r="H82" s="107" t="s">
        <v>233</v>
      </c>
      <c r="I82" s="100">
        <v>293</v>
      </c>
      <c r="J82" s="100">
        <f>$I82*'Campaign Total'!$F$46</f>
        <v>278.34999999999997</v>
      </c>
      <c r="K82" s="123">
        <f t="shared" ref="K82" si="217">SUM(AS82:BG82)</f>
        <v>0</v>
      </c>
      <c r="L82" s="13">
        <f t="shared" ref="L82" si="218">SUM(BH82:BV82)</f>
        <v>0</v>
      </c>
      <c r="N82" s="80"/>
      <c r="O82" s="82"/>
      <c r="P82" s="82"/>
      <c r="Q82" s="82"/>
      <c r="R82" s="84"/>
      <c r="S82" s="84"/>
      <c r="T82" s="80"/>
      <c r="U82" s="80"/>
      <c r="V82" s="81"/>
      <c r="W82" s="81"/>
      <c r="X82" s="81"/>
      <c r="Y82" s="81"/>
      <c r="Z82" s="81"/>
      <c r="AA82" s="80"/>
      <c r="AB82" s="80"/>
      <c r="AC82" s="81"/>
      <c r="AD82" s="81"/>
      <c r="AE82" s="81"/>
      <c r="AF82" s="81"/>
      <c r="AG82" s="81"/>
      <c r="AH82" s="80"/>
      <c r="AI82" s="80"/>
      <c r="AJ82" s="81"/>
      <c r="AK82" s="81"/>
      <c r="AL82" s="81"/>
      <c r="AM82" s="81"/>
      <c r="AN82" s="81"/>
      <c r="AO82" s="80"/>
      <c r="AP82" s="80"/>
      <c r="AQ82" s="81"/>
      <c r="AR82" s="131"/>
      <c r="AS82" s="116">
        <f t="shared" si="168"/>
        <v>0</v>
      </c>
      <c r="AT82" s="116">
        <f t="shared" si="169"/>
        <v>0</v>
      </c>
      <c r="AU82" s="116">
        <f t="shared" si="170"/>
        <v>0</v>
      </c>
      <c r="AV82" s="116">
        <f t="shared" si="171"/>
        <v>0</v>
      </c>
      <c r="AW82" s="116">
        <f t="shared" si="172"/>
        <v>0</v>
      </c>
      <c r="AX82" s="116">
        <f t="shared" si="173"/>
        <v>0</v>
      </c>
      <c r="AY82" s="116">
        <f t="shared" si="174"/>
        <v>0</v>
      </c>
      <c r="AZ82" s="116">
        <f t="shared" si="175"/>
        <v>0</v>
      </c>
      <c r="BA82" s="116">
        <f t="shared" si="176"/>
        <v>0</v>
      </c>
      <c r="BB82" s="116">
        <f t="shared" si="177"/>
        <v>0</v>
      </c>
      <c r="BC82" s="116">
        <f t="shared" si="178"/>
        <v>0</v>
      </c>
      <c r="BD82" s="116">
        <f t="shared" si="179"/>
        <v>0</v>
      </c>
      <c r="BE82" s="116">
        <f t="shared" si="180"/>
        <v>0</v>
      </c>
      <c r="BF82" s="116">
        <f t="shared" si="181"/>
        <v>0</v>
      </c>
      <c r="BG82" s="116">
        <f t="shared" si="182"/>
        <v>0</v>
      </c>
      <c r="BH82" s="116" t="str">
        <f t="shared" ref="BH82:BH83" si="219">IF(AS82&gt;0,($J82*AS82*$F$14),"0")</f>
        <v>0</v>
      </c>
      <c r="BI82" s="116" t="str">
        <f t="shared" ref="BI82:BI83" si="220">IF(AT82&gt;0,($J82*AT82*$F$15),"0")</f>
        <v>0</v>
      </c>
      <c r="BJ82" s="116" t="str">
        <f t="shared" ref="BJ82:BJ83" si="221">IF(AU82&gt;0,($J82*AU82*$F$16),"0")</f>
        <v>0</v>
      </c>
      <c r="BK82" s="116" t="str">
        <f t="shared" ref="BK82:BK83" si="222">IF(AV82&gt;0,($J82*AV82*$F$17),"0")</f>
        <v>0</v>
      </c>
      <c r="BL82" s="116" t="str">
        <f t="shared" ref="BL82:BL83" si="223">IF(AW82&gt;0,($J82*AW82*$F$17),"0")</f>
        <v>0</v>
      </c>
      <c r="BM82" s="116" t="str">
        <f t="shared" ref="BM82:BM83" si="224">IF(AX82&gt;0,($J82*AX82*$F$19),"0")</f>
        <v>0</v>
      </c>
      <c r="BN82" s="116" t="str">
        <f t="shared" ref="BN82:BN83" si="225">IF(AY82&gt;0,($J82*AY82*$F$20),"0")</f>
        <v>0</v>
      </c>
      <c r="BO82" s="116" t="str">
        <f t="shared" ref="BO82:BO83" si="226">IF(AZ82&gt;0,($J82*AZ82*$F$21),"0")</f>
        <v>0</v>
      </c>
      <c r="BP82" s="116" t="str">
        <f t="shared" ref="BP82:BP83" si="227">IF(BA82&gt;0,($J82*BA82*$F$22),"0")</f>
        <v>0</v>
      </c>
      <c r="BQ82" s="116" t="str">
        <f t="shared" ref="BQ82:BQ83" si="228">IF(BB82&gt;0,($J82*BB82*$F$23),"0")</f>
        <v>0</v>
      </c>
      <c r="BR82" s="116" t="str">
        <f t="shared" ref="BR82:BR83" si="229">IF(BC82&gt;0,($J82*BC82*$F$24),"0")</f>
        <v>0</v>
      </c>
      <c r="BS82" s="116" t="str">
        <f t="shared" ref="BS82:BS83" si="230">IF(BD82&gt;0,($J82*BD82*$F$25),"0")</f>
        <v>0</v>
      </c>
      <c r="BT82" s="116" t="str">
        <f t="shared" ref="BT82:BT83" si="231">IF(BE82&gt;0,($J82*BE82*$F$26),"0")</f>
        <v>0</v>
      </c>
      <c r="BU82" s="116" t="str">
        <f t="shared" ref="BU82:BU83" si="232">IF(BF82&gt;0,($J82*BF82*$F$27),"0")</f>
        <v>0</v>
      </c>
      <c r="BV82" s="116" t="str">
        <f t="shared" ref="BV82:BV83" si="233">IF(BG82&gt;0,($J82*BG82*$F$28),"0")</f>
        <v>0</v>
      </c>
    </row>
    <row r="83" spans="1:74" ht="20.100000000000001" customHeight="1" thickBot="1" x14ac:dyDescent="0.35">
      <c r="A83" s="57"/>
      <c r="B83" s="87" t="s">
        <v>65</v>
      </c>
      <c r="C83" s="87">
        <v>0.83333333333333337</v>
      </c>
      <c r="D83" s="161" t="s">
        <v>357</v>
      </c>
      <c r="E83" s="183" t="s">
        <v>341</v>
      </c>
      <c r="F83" s="184"/>
      <c r="G83" s="184"/>
      <c r="H83" s="185"/>
      <c r="I83" s="104"/>
      <c r="J83" s="104"/>
      <c r="K83" s="123"/>
      <c r="L83" s="13"/>
      <c r="N83" s="80"/>
      <c r="O83" s="79"/>
      <c r="P83" s="79"/>
      <c r="Q83" s="79"/>
      <c r="R83" s="79"/>
      <c r="S83" s="79"/>
      <c r="T83" s="80"/>
      <c r="U83" s="80"/>
      <c r="V83" s="79"/>
      <c r="W83" s="79"/>
      <c r="X83" s="79"/>
      <c r="Y83" s="79"/>
      <c r="Z83" s="79"/>
      <c r="AA83" s="80"/>
      <c r="AB83" s="80"/>
      <c r="AC83" s="79"/>
      <c r="AD83" s="79"/>
      <c r="AE83" s="79"/>
      <c r="AF83" s="79"/>
      <c r="AG83" s="79"/>
      <c r="AH83" s="80"/>
      <c r="AI83" s="80"/>
      <c r="AJ83" s="79"/>
      <c r="AK83" s="79"/>
      <c r="AL83" s="79"/>
      <c r="AM83" s="79"/>
      <c r="AN83" s="79"/>
      <c r="AO83" s="80"/>
      <c r="AP83" s="80"/>
      <c r="AQ83" s="79"/>
      <c r="AR83" s="131"/>
      <c r="AS83" s="116">
        <f t="shared" si="168"/>
        <v>0</v>
      </c>
      <c r="AT83" s="116">
        <f t="shared" si="169"/>
        <v>0</v>
      </c>
      <c r="AU83" s="116">
        <f t="shared" si="170"/>
        <v>0</v>
      </c>
      <c r="AV83" s="116">
        <f t="shared" si="171"/>
        <v>0</v>
      </c>
      <c r="AW83" s="116">
        <f t="shared" si="172"/>
        <v>0</v>
      </c>
      <c r="AX83" s="116">
        <f t="shared" si="173"/>
        <v>0</v>
      </c>
      <c r="AY83" s="116">
        <f t="shared" si="174"/>
        <v>0</v>
      </c>
      <c r="AZ83" s="116">
        <f t="shared" si="175"/>
        <v>0</v>
      </c>
      <c r="BA83" s="116">
        <f t="shared" si="176"/>
        <v>0</v>
      </c>
      <c r="BB83" s="116">
        <f t="shared" si="177"/>
        <v>0</v>
      </c>
      <c r="BC83" s="116">
        <f t="shared" si="178"/>
        <v>0</v>
      </c>
      <c r="BD83" s="116">
        <f t="shared" si="179"/>
        <v>0</v>
      </c>
      <c r="BE83" s="116">
        <f t="shared" si="180"/>
        <v>0</v>
      </c>
      <c r="BF83" s="116">
        <f t="shared" si="181"/>
        <v>0</v>
      </c>
      <c r="BG83" s="116">
        <f t="shared" si="182"/>
        <v>0</v>
      </c>
      <c r="BH83" s="116" t="str">
        <f t="shared" si="219"/>
        <v>0</v>
      </c>
      <c r="BI83" s="116" t="str">
        <f t="shared" si="220"/>
        <v>0</v>
      </c>
      <c r="BJ83" s="116" t="str">
        <f t="shared" si="221"/>
        <v>0</v>
      </c>
      <c r="BK83" s="116" t="str">
        <f t="shared" si="222"/>
        <v>0</v>
      </c>
      <c r="BL83" s="116" t="str">
        <f t="shared" si="223"/>
        <v>0</v>
      </c>
      <c r="BM83" s="116" t="str">
        <f t="shared" si="224"/>
        <v>0</v>
      </c>
      <c r="BN83" s="116" t="str">
        <f t="shared" si="225"/>
        <v>0</v>
      </c>
      <c r="BO83" s="116" t="str">
        <f t="shared" si="226"/>
        <v>0</v>
      </c>
      <c r="BP83" s="116" t="str">
        <f t="shared" si="227"/>
        <v>0</v>
      </c>
      <c r="BQ83" s="116" t="str">
        <f t="shared" si="228"/>
        <v>0</v>
      </c>
      <c r="BR83" s="116" t="str">
        <f t="shared" si="229"/>
        <v>0</v>
      </c>
      <c r="BS83" s="116" t="str">
        <f t="shared" si="230"/>
        <v>0</v>
      </c>
      <c r="BT83" s="116" t="str">
        <f t="shared" si="231"/>
        <v>0</v>
      </c>
      <c r="BU83" s="116" t="str">
        <f t="shared" si="232"/>
        <v>0</v>
      </c>
      <c r="BV83" s="116" t="str">
        <f t="shared" si="233"/>
        <v>0</v>
      </c>
    </row>
    <row r="84" spans="1:74" ht="20.100000000000001" customHeight="1" thickBot="1" x14ac:dyDescent="0.35">
      <c r="A84" s="58"/>
      <c r="B84" s="89" t="s">
        <v>66</v>
      </c>
      <c r="C84" s="89">
        <v>0.8534722222222223</v>
      </c>
      <c r="D84" s="98" t="s">
        <v>150</v>
      </c>
      <c r="E84" s="98" t="s">
        <v>171</v>
      </c>
      <c r="F84" s="98" t="s">
        <v>192</v>
      </c>
      <c r="G84" s="98" t="s">
        <v>213</v>
      </c>
      <c r="H84" s="98" t="s">
        <v>234</v>
      </c>
      <c r="I84" s="100">
        <v>215</v>
      </c>
      <c r="J84" s="100">
        <f>$I84*'Campaign Total'!$F$46</f>
        <v>204.25</v>
      </c>
      <c r="K84" s="123">
        <f t="shared" si="38"/>
        <v>0</v>
      </c>
      <c r="L84" s="13">
        <f t="shared" si="39"/>
        <v>0</v>
      </c>
      <c r="N84" s="80"/>
      <c r="O84" s="81"/>
      <c r="P84" s="81"/>
      <c r="Q84" s="81"/>
      <c r="R84" s="81"/>
      <c r="S84" s="81"/>
      <c r="T84" s="80"/>
      <c r="U84" s="80"/>
      <c r="V84" s="81"/>
      <c r="W84" s="81"/>
      <c r="X84" s="81"/>
      <c r="Y84" s="81"/>
      <c r="Z84" s="81"/>
      <c r="AA84" s="15"/>
      <c r="AB84" s="15"/>
      <c r="AC84" s="81"/>
      <c r="AD84" s="81"/>
      <c r="AE84" s="81"/>
      <c r="AF84" s="81"/>
      <c r="AG84" s="81"/>
      <c r="AH84" s="15"/>
      <c r="AI84" s="15"/>
      <c r="AJ84" s="81"/>
      <c r="AK84" s="81"/>
      <c r="AL84" s="81"/>
      <c r="AM84" s="81"/>
      <c r="AN84" s="81"/>
      <c r="AO84" s="15"/>
      <c r="AP84" s="15"/>
      <c r="AQ84" s="81"/>
      <c r="AS84" s="116">
        <f t="shared" si="168"/>
        <v>0</v>
      </c>
      <c r="AT84" s="116">
        <f t="shared" si="169"/>
        <v>0</v>
      </c>
      <c r="AU84" s="116">
        <f t="shared" si="170"/>
        <v>0</v>
      </c>
      <c r="AV84" s="116">
        <f t="shared" si="171"/>
        <v>0</v>
      </c>
      <c r="AW84" s="116">
        <f t="shared" si="172"/>
        <v>0</v>
      </c>
      <c r="AX84" s="116">
        <f t="shared" si="173"/>
        <v>0</v>
      </c>
      <c r="AY84" s="116">
        <f t="shared" si="174"/>
        <v>0</v>
      </c>
      <c r="AZ84" s="116">
        <f t="shared" si="175"/>
        <v>0</v>
      </c>
      <c r="BA84" s="116">
        <f t="shared" si="176"/>
        <v>0</v>
      </c>
      <c r="BB84" s="116">
        <f t="shared" si="177"/>
        <v>0</v>
      </c>
      <c r="BC84" s="116">
        <f t="shared" si="178"/>
        <v>0</v>
      </c>
      <c r="BD84" s="116">
        <f t="shared" si="179"/>
        <v>0</v>
      </c>
      <c r="BE84" s="116">
        <f t="shared" si="180"/>
        <v>0</v>
      </c>
      <c r="BF84" s="116">
        <f t="shared" si="181"/>
        <v>0</v>
      </c>
      <c r="BG84" s="116">
        <f t="shared" si="182"/>
        <v>0</v>
      </c>
      <c r="BH84" s="116" t="str">
        <f t="shared" si="151"/>
        <v>0</v>
      </c>
      <c r="BI84" s="116" t="str">
        <f t="shared" si="152"/>
        <v>0</v>
      </c>
      <c r="BJ84" s="116" t="str">
        <f t="shared" si="153"/>
        <v>0</v>
      </c>
      <c r="BK84" s="116" t="str">
        <f t="shared" si="154"/>
        <v>0</v>
      </c>
      <c r="BL84" s="116" t="str">
        <f t="shared" si="155"/>
        <v>0</v>
      </c>
      <c r="BM84" s="116" t="str">
        <f t="shared" si="156"/>
        <v>0</v>
      </c>
      <c r="BN84" s="116" t="str">
        <f t="shared" si="157"/>
        <v>0</v>
      </c>
      <c r="BO84" s="116" t="str">
        <f t="shared" si="158"/>
        <v>0</v>
      </c>
      <c r="BP84" s="116" t="str">
        <f t="shared" si="159"/>
        <v>0</v>
      </c>
      <c r="BQ84" s="116" t="str">
        <f t="shared" si="160"/>
        <v>0</v>
      </c>
      <c r="BR84" s="116" t="str">
        <f t="shared" si="161"/>
        <v>0</v>
      </c>
      <c r="BS84" s="116" t="str">
        <f t="shared" si="162"/>
        <v>0</v>
      </c>
      <c r="BT84" s="116" t="str">
        <f t="shared" si="163"/>
        <v>0</v>
      </c>
      <c r="BU84" s="116" t="str">
        <f t="shared" si="164"/>
        <v>0</v>
      </c>
      <c r="BV84" s="116" t="str">
        <f t="shared" si="165"/>
        <v>0</v>
      </c>
    </row>
    <row r="85" spans="1:74" ht="20.100000000000001" customHeight="1" thickBot="1" x14ac:dyDescent="0.35">
      <c r="A85" s="58"/>
      <c r="B85" s="87" t="s">
        <v>65</v>
      </c>
      <c r="C85" s="87">
        <v>0.85416666666666663</v>
      </c>
      <c r="D85" s="183" t="s">
        <v>340</v>
      </c>
      <c r="E85" s="184"/>
      <c r="F85" s="184"/>
      <c r="G85" s="184"/>
      <c r="H85" s="184"/>
      <c r="I85" s="104"/>
      <c r="J85" s="104"/>
      <c r="K85" s="123"/>
      <c r="L85" s="13"/>
      <c r="N85" s="80"/>
      <c r="O85" s="79"/>
      <c r="P85" s="79"/>
      <c r="Q85" s="79"/>
      <c r="R85" s="79"/>
      <c r="S85" s="79"/>
      <c r="T85" s="80"/>
      <c r="U85" s="80"/>
      <c r="V85" s="79"/>
      <c r="W85" s="79"/>
      <c r="X85" s="79"/>
      <c r="Y85" s="79"/>
      <c r="Z85" s="79"/>
      <c r="AA85" s="80"/>
      <c r="AB85" s="80"/>
      <c r="AC85" s="79"/>
      <c r="AD85" s="79"/>
      <c r="AE85" s="79"/>
      <c r="AF85" s="79"/>
      <c r="AG85" s="79"/>
      <c r="AH85" s="80"/>
      <c r="AI85" s="80"/>
      <c r="AJ85" s="79"/>
      <c r="AK85" s="79"/>
      <c r="AL85" s="79"/>
      <c r="AM85" s="79"/>
      <c r="AN85" s="79"/>
      <c r="AO85" s="80"/>
      <c r="AP85" s="80"/>
      <c r="AQ85" s="79"/>
      <c r="AR85" s="131"/>
      <c r="AS85" s="116">
        <f t="shared" si="168"/>
        <v>0</v>
      </c>
      <c r="AT85" s="116">
        <f t="shared" si="169"/>
        <v>0</v>
      </c>
      <c r="AU85" s="116">
        <f t="shared" si="170"/>
        <v>0</v>
      </c>
      <c r="AV85" s="116">
        <f t="shared" si="171"/>
        <v>0</v>
      </c>
      <c r="AW85" s="116">
        <f t="shared" si="172"/>
        <v>0</v>
      </c>
      <c r="AX85" s="116">
        <f t="shared" si="173"/>
        <v>0</v>
      </c>
      <c r="AY85" s="116">
        <f t="shared" si="174"/>
        <v>0</v>
      </c>
      <c r="AZ85" s="116">
        <f t="shared" si="175"/>
        <v>0</v>
      </c>
      <c r="BA85" s="116">
        <f t="shared" si="176"/>
        <v>0</v>
      </c>
      <c r="BB85" s="116">
        <f t="shared" si="177"/>
        <v>0</v>
      </c>
      <c r="BC85" s="116">
        <f t="shared" si="178"/>
        <v>0</v>
      </c>
      <c r="BD85" s="116">
        <f t="shared" si="179"/>
        <v>0</v>
      </c>
      <c r="BE85" s="116">
        <f t="shared" si="180"/>
        <v>0</v>
      </c>
      <c r="BF85" s="116">
        <f t="shared" si="181"/>
        <v>0</v>
      </c>
      <c r="BG85" s="116">
        <f t="shared" si="182"/>
        <v>0</v>
      </c>
      <c r="BH85" s="116" t="str">
        <f t="shared" si="151"/>
        <v>0</v>
      </c>
      <c r="BI85" s="116" t="str">
        <f t="shared" si="152"/>
        <v>0</v>
      </c>
      <c r="BJ85" s="116" t="str">
        <f t="shared" si="153"/>
        <v>0</v>
      </c>
      <c r="BK85" s="116" t="str">
        <f t="shared" si="154"/>
        <v>0</v>
      </c>
      <c r="BL85" s="116" t="str">
        <f t="shared" si="155"/>
        <v>0</v>
      </c>
      <c r="BM85" s="116" t="str">
        <f t="shared" si="156"/>
        <v>0</v>
      </c>
      <c r="BN85" s="116" t="str">
        <f t="shared" si="157"/>
        <v>0</v>
      </c>
      <c r="BO85" s="116" t="str">
        <f t="shared" si="158"/>
        <v>0</v>
      </c>
      <c r="BP85" s="116" t="str">
        <f t="shared" si="159"/>
        <v>0</v>
      </c>
      <c r="BQ85" s="116" t="str">
        <f t="shared" si="160"/>
        <v>0</v>
      </c>
      <c r="BR85" s="116" t="str">
        <f t="shared" si="161"/>
        <v>0</v>
      </c>
      <c r="BS85" s="116" t="str">
        <f t="shared" si="162"/>
        <v>0</v>
      </c>
      <c r="BT85" s="116" t="str">
        <f t="shared" si="163"/>
        <v>0</v>
      </c>
      <c r="BU85" s="116" t="str">
        <f t="shared" si="164"/>
        <v>0</v>
      </c>
      <c r="BV85" s="116" t="str">
        <f t="shared" si="165"/>
        <v>0</v>
      </c>
    </row>
    <row r="86" spans="1:74" ht="20.100000000000001" customHeight="1" thickBot="1" x14ac:dyDescent="0.35">
      <c r="A86" s="58"/>
      <c r="B86" s="89" t="s">
        <v>66</v>
      </c>
      <c r="C86" s="89">
        <v>0.87430555555555556</v>
      </c>
      <c r="D86" s="98" t="s">
        <v>151</v>
      </c>
      <c r="E86" s="98" t="s">
        <v>172</v>
      </c>
      <c r="F86" s="98" t="s">
        <v>193</v>
      </c>
      <c r="G86" s="98" t="s">
        <v>214</v>
      </c>
      <c r="H86" s="98" t="s">
        <v>235</v>
      </c>
      <c r="I86" s="100">
        <v>454</v>
      </c>
      <c r="J86" s="100">
        <f>$I86*'Campaign Total'!$F$46</f>
        <v>431.29999999999995</v>
      </c>
      <c r="K86" s="123">
        <f>SUM(AS86:BG86)</f>
        <v>0</v>
      </c>
      <c r="L86" s="13">
        <f>SUM(BH86:BV86)</f>
        <v>0</v>
      </c>
      <c r="N86" s="15"/>
      <c r="O86" s="82"/>
      <c r="P86" s="82"/>
      <c r="Q86" s="82"/>
      <c r="R86" s="82"/>
      <c r="S86" s="82"/>
      <c r="T86" s="15"/>
      <c r="U86" s="15"/>
      <c r="V86" s="81"/>
      <c r="W86" s="81"/>
      <c r="X86" s="81"/>
      <c r="Y86" s="81"/>
      <c r="Z86" s="81"/>
      <c r="AA86" s="15"/>
      <c r="AB86" s="15"/>
      <c r="AC86" s="81"/>
      <c r="AD86" s="81"/>
      <c r="AE86" s="81"/>
      <c r="AF86" s="81"/>
      <c r="AG86" s="81"/>
      <c r="AH86" s="15"/>
      <c r="AI86" s="15"/>
      <c r="AJ86" s="81"/>
      <c r="AK86" s="81"/>
      <c r="AL86" s="81"/>
      <c r="AM86" s="81"/>
      <c r="AN86" s="81"/>
      <c r="AO86" s="15"/>
      <c r="AP86" s="15"/>
      <c r="AQ86" s="81"/>
      <c r="AS86" s="116">
        <f t="shared" si="168"/>
        <v>0</v>
      </c>
      <c r="AT86" s="116">
        <f t="shared" si="169"/>
        <v>0</v>
      </c>
      <c r="AU86" s="116">
        <f t="shared" si="170"/>
        <v>0</v>
      </c>
      <c r="AV86" s="116">
        <f t="shared" si="171"/>
        <v>0</v>
      </c>
      <c r="AW86" s="116">
        <f t="shared" si="172"/>
        <v>0</v>
      </c>
      <c r="AX86" s="116">
        <f t="shared" si="173"/>
        <v>0</v>
      </c>
      <c r="AY86" s="116">
        <f t="shared" si="174"/>
        <v>0</v>
      </c>
      <c r="AZ86" s="116">
        <f t="shared" si="175"/>
        <v>0</v>
      </c>
      <c r="BA86" s="116">
        <f t="shared" si="176"/>
        <v>0</v>
      </c>
      <c r="BB86" s="116">
        <f t="shared" si="177"/>
        <v>0</v>
      </c>
      <c r="BC86" s="116">
        <f t="shared" si="178"/>
        <v>0</v>
      </c>
      <c r="BD86" s="116">
        <f t="shared" si="179"/>
        <v>0</v>
      </c>
      <c r="BE86" s="116">
        <f t="shared" si="180"/>
        <v>0</v>
      </c>
      <c r="BF86" s="116">
        <f t="shared" si="181"/>
        <v>0</v>
      </c>
      <c r="BG86" s="116">
        <f t="shared" si="182"/>
        <v>0</v>
      </c>
      <c r="BH86" s="116" t="str">
        <f>IF(AS86&gt;0,($J86*AS86*$F$14),"0")</f>
        <v>0</v>
      </c>
      <c r="BI86" s="116" t="str">
        <f>IF(AT86&gt;0,($J86*AT86*$F$15),"0")</f>
        <v>0</v>
      </c>
      <c r="BJ86" s="116" t="str">
        <f>IF(AU86&gt;0,($J86*AU86*$F$16),"0")</f>
        <v>0</v>
      </c>
      <c r="BK86" s="116" t="str">
        <f>IF(AV86&gt;0,($J86*AV86*$F$17),"0")</f>
        <v>0</v>
      </c>
      <c r="BL86" s="116" t="str">
        <f>IF(AW86&gt;0,($J86*AW86*$F$17),"0")</f>
        <v>0</v>
      </c>
      <c r="BM86" s="116" t="str">
        <f>IF(AX86&gt;0,($J86*AX86*$F$19),"0")</f>
        <v>0</v>
      </c>
      <c r="BN86" s="116" t="str">
        <f>IF(AY86&gt;0,($J86*AY86*$F$20),"0")</f>
        <v>0</v>
      </c>
      <c r="BO86" s="116" t="str">
        <f>IF(AZ86&gt;0,($J86*AZ86*$F$21),"0")</f>
        <v>0</v>
      </c>
      <c r="BP86" s="116" t="str">
        <f>IF(BA86&gt;0,($J86*BA86*$F$22),"0")</f>
        <v>0</v>
      </c>
      <c r="BQ86" s="116" t="str">
        <f>IF(BB86&gt;0,($J86*BB86*$F$23),"0")</f>
        <v>0</v>
      </c>
      <c r="BR86" s="116" t="str">
        <f>IF(BC86&gt;0,($J86*BC86*$F$24),"0")</f>
        <v>0</v>
      </c>
      <c r="BS86" s="116" t="str">
        <f>IF(BD86&gt;0,($J86*BD86*$F$25),"0")</f>
        <v>0</v>
      </c>
      <c r="BT86" s="116" t="str">
        <f>IF(BE86&gt;0,($J86*BE86*$F$26),"0")</f>
        <v>0</v>
      </c>
      <c r="BU86" s="116" t="str">
        <f>IF(BF86&gt;0,($J86*BF86*$F$27),"0")</f>
        <v>0</v>
      </c>
      <c r="BV86" s="116" t="str">
        <f>IF(BG86&gt;0,($J86*BG86*$F$28),"0")</f>
        <v>0</v>
      </c>
    </row>
    <row r="87" spans="1:74" ht="20.100000000000001" customHeight="1" thickBot="1" x14ac:dyDescent="0.35">
      <c r="A87" s="57"/>
      <c r="B87" s="102" t="s">
        <v>65</v>
      </c>
      <c r="C87" s="102">
        <v>0.875</v>
      </c>
      <c r="D87" s="179" t="s">
        <v>343</v>
      </c>
      <c r="E87" s="180"/>
      <c r="F87" s="180"/>
      <c r="G87" s="180"/>
      <c r="H87" s="181"/>
      <c r="I87" s="104"/>
      <c r="J87" s="104"/>
      <c r="K87" s="123"/>
      <c r="L87" s="13"/>
      <c r="N87" s="15"/>
      <c r="O87" s="65"/>
      <c r="P87" s="65"/>
      <c r="Q87" s="65"/>
      <c r="R87" s="65"/>
      <c r="S87" s="65"/>
      <c r="T87" s="15"/>
      <c r="U87" s="15"/>
      <c r="V87" s="65"/>
      <c r="W87" s="65"/>
      <c r="X87" s="65"/>
      <c r="Y87" s="65"/>
      <c r="Z87" s="65"/>
      <c r="AA87" s="15"/>
      <c r="AB87" s="15"/>
      <c r="AC87" s="65"/>
      <c r="AD87" s="65"/>
      <c r="AE87" s="65"/>
      <c r="AF87" s="65"/>
      <c r="AG87" s="65"/>
      <c r="AH87" s="15"/>
      <c r="AI87" s="15"/>
      <c r="AJ87" s="65"/>
      <c r="AK87" s="65"/>
      <c r="AL87" s="65"/>
      <c r="AM87" s="65"/>
      <c r="AN87" s="65"/>
      <c r="AO87" s="15"/>
      <c r="AP87" s="15"/>
      <c r="AQ87" s="65"/>
      <c r="AS87" s="116">
        <f t="shared" si="168"/>
        <v>0</v>
      </c>
      <c r="AT87" s="116">
        <f t="shared" si="169"/>
        <v>0</v>
      </c>
      <c r="AU87" s="116">
        <f t="shared" si="170"/>
        <v>0</v>
      </c>
      <c r="AV87" s="116">
        <f t="shared" si="171"/>
        <v>0</v>
      </c>
      <c r="AW87" s="116">
        <f t="shared" si="172"/>
        <v>0</v>
      </c>
      <c r="AX87" s="116">
        <f t="shared" si="173"/>
        <v>0</v>
      </c>
      <c r="AY87" s="116">
        <f t="shared" si="174"/>
        <v>0</v>
      </c>
      <c r="AZ87" s="116">
        <f t="shared" si="175"/>
        <v>0</v>
      </c>
      <c r="BA87" s="116">
        <f t="shared" si="176"/>
        <v>0</v>
      </c>
      <c r="BB87" s="116">
        <f t="shared" si="177"/>
        <v>0</v>
      </c>
      <c r="BC87" s="116">
        <f t="shared" si="178"/>
        <v>0</v>
      </c>
      <c r="BD87" s="116">
        <f t="shared" si="179"/>
        <v>0</v>
      </c>
      <c r="BE87" s="116">
        <f t="shared" si="180"/>
        <v>0</v>
      </c>
      <c r="BF87" s="116">
        <f t="shared" si="181"/>
        <v>0</v>
      </c>
      <c r="BG87" s="116">
        <f t="shared" si="182"/>
        <v>0</v>
      </c>
      <c r="BH87" s="116" t="str">
        <f t="shared" ref="BH87:BH100" si="234">IF(AS87&gt;0,($J87*AS87*$F$14),"0")</f>
        <v>0</v>
      </c>
      <c r="BI87" s="116" t="str">
        <f t="shared" ref="BI87:BI100" si="235">IF(AT87&gt;0,($J87*AT87*$F$15),"0")</f>
        <v>0</v>
      </c>
      <c r="BJ87" s="116" t="str">
        <f t="shared" ref="BJ87:BJ100" si="236">IF(AU87&gt;0,($J87*AU87*$F$16),"0")</f>
        <v>0</v>
      </c>
      <c r="BK87" s="116" t="str">
        <f t="shared" ref="BK87:BK100" si="237">IF(AV87&gt;0,($J87*AV87*$F$17),"0")</f>
        <v>0</v>
      </c>
      <c r="BL87" s="116" t="str">
        <f t="shared" ref="BL87:BL100" si="238">IF(AW87&gt;0,($J87*AW87*$F$17),"0")</f>
        <v>0</v>
      </c>
      <c r="BM87" s="116" t="str">
        <f t="shared" ref="BM87:BM100" si="239">IF(AX87&gt;0,($J87*AX87*$F$19),"0")</f>
        <v>0</v>
      </c>
      <c r="BN87" s="116" t="str">
        <f t="shared" ref="BN87:BN100" si="240">IF(AY87&gt;0,($J87*AY87*$F$20),"0")</f>
        <v>0</v>
      </c>
      <c r="BO87" s="116" t="str">
        <f t="shared" ref="BO87:BO100" si="241">IF(AZ87&gt;0,($J87*AZ87*$F$21),"0")</f>
        <v>0</v>
      </c>
      <c r="BP87" s="116" t="str">
        <f t="shared" ref="BP87:BP100" si="242">IF(BA87&gt;0,($J87*BA87*$F$22),"0")</f>
        <v>0</v>
      </c>
      <c r="BQ87" s="116" t="str">
        <f t="shared" ref="BQ87:BQ100" si="243">IF(BB87&gt;0,($J87*BB87*$F$23),"0")</f>
        <v>0</v>
      </c>
      <c r="BR87" s="116" t="str">
        <f t="shared" ref="BR87:BR100" si="244">IF(BC87&gt;0,($J87*BC87*$F$24),"0")</f>
        <v>0</v>
      </c>
      <c r="BS87" s="116" t="str">
        <f t="shared" ref="BS87:BS100" si="245">IF(BD87&gt;0,($J87*BD87*$F$25),"0")</f>
        <v>0</v>
      </c>
      <c r="BT87" s="116" t="str">
        <f t="shared" ref="BT87:BT100" si="246">IF(BE87&gt;0,($J87*BE87*$F$26),"0")</f>
        <v>0</v>
      </c>
      <c r="BU87" s="116" t="str">
        <f t="shared" ref="BU87:BU100" si="247">IF(BF87&gt;0,($J87*BF87*$F$27),"0")</f>
        <v>0</v>
      </c>
      <c r="BV87" s="116" t="str">
        <f t="shared" ref="BV87:BV100" si="248">IF(BG87&gt;0,($J87*BG87*$F$28),"0")</f>
        <v>0</v>
      </c>
    </row>
    <row r="88" spans="1:74" ht="20.100000000000001" customHeight="1" thickBot="1" x14ac:dyDescent="0.35">
      <c r="A88" s="58"/>
      <c r="B88" s="89" t="s">
        <v>66</v>
      </c>
      <c r="C88" s="89">
        <v>0.89513888888888893</v>
      </c>
      <c r="D88" s="98" t="s">
        <v>152</v>
      </c>
      <c r="E88" s="98" t="s">
        <v>173</v>
      </c>
      <c r="F88" s="98" t="s">
        <v>194</v>
      </c>
      <c r="G88" s="98" t="s">
        <v>215</v>
      </c>
      <c r="H88" s="99" t="s">
        <v>236</v>
      </c>
      <c r="I88" s="100">
        <v>504</v>
      </c>
      <c r="J88" s="100">
        <f>$I88*'Campaign Total'!$F$46</f>
        <v>478.79999999999995</v>
      </c>
      <c r="K88" s="123">
        <f t="shared" ref="K88:K95" si="249">SUM(AS88:BG88)</f>
        <v>0</v>
      </c>
      <c r="L88" s="13">
        <f t="shared" ref="L88:L95" si="250">SUM(BH88:BV88)</f>
        <v>0</v>
      </c>
      <c r="N88" s="15"/>
      <c r="O88" s="82"/>
      <c r="P88" s="82"/>
      <c r="Q88" s="82"/>
      <c r="R88" s="84"/>
      <c r="S88" s="84"/>
      <c r="T88" s="15"/>
      <c r="U88" s="15"/>
      <c r="V88" s="81"/>
      <c r="W88" s="81"/>
      <c r="X88" s="81"/>
      <c r="Y88" s="81"/>
      <c r="Z88" s="81"/>
      <c r="AA88" s="15"/>
      <c r="AB88" s="15"/>
      <c r="AC88" s="81"/>
      <c r="AD88" s="81"/>
      <c r="AE88" s="81"/>
      <c r="AF88" s="81"/>
      <c r="AG88" s="81"/>
      <c r="AH88" s="15"/>
      <c r="AI88" s="15"/>
      <c r="AJ88" s="81"/>
      <c r="AK88" s="81"/>
      <c r="AL88" s="81"/>
      <c r="AM88" s="81"/>
      <c r="AN88" s="81"/>
      <c r="AO88" s="15"/>
      <c r="AP88" s="15"/>
      <c r="AQ88" s="81"/>
      <c r="AS88" s="116">
        <f t="shared" si="168"/>
        <v>0</v>
      </c>
      <c r="AT88" s="116">
        <f t="shared" si="169"/>
        <v>0</v>
      </c>
      <c r="AU88" s="116">
        <f t="shared" si="170"/>
        <v>0</v>
      </c>
      <c r="AV88" s="116">
        <f t="shared" si="171"/>
        <v>0</v>
      </c>
      <c r="AW88" s="116">
        <f t="shared" si="172"/>
        <v>0</v>
      </c>
      <c r="AX88" s="116">
        <f t="shared" si="173"/>
        <v>0</v>
      </c>
      <c r="AY88" s="116">
        <f t="shared" si="174"/>
        <v>0</v>
      </c>
      <c r="AZ88" s="116">
        <f t="shared" si="175"/>
        <v>0</v>
      </c>
      <c r="BA88" s="116">
        <f t="shared" si="176"/>
        <v>0</v>
      </c>
      <c r="BB88" s="116">
        <f t="shared" si="177"/>
        <v>0</v>
      </c>
      <c r="BC88" s="116">
        <f t="shared" si="178"/>
        <v>0</v>
      </c>
      <c r="BD88" s="116">
        <f t="shared" si="179"/>
        <v>0</v>
      </c>
      <c r="BE88" s="116">
        <f t="shared" si="180"/>
        <v>0</v>
      </c>
      <c r="BF88" s="116">
        <f t="shared" si="181"/>
        <v>0</v>
      </c>
      <c r="BG88" s="116">
        <f t="shared" si="182"/>
        <v>0</v>
      </c>
      <c r="BH88" s="116" t="str">
        <f t="shared" si="234"/>
        <v>0</v>
      </c>
      <c r="BI88" s="116" t="str">
        <f t="shared" si="235"/>
        <v>0</v>
      </c>
      <c r="BJ88" s="116" t="str">
        <f t="shared" si="236"/>
        <v>0</v>
      </c>
      <c r="BK88" s="116" t="str">
        <f t="shared" si="237"/>
        <v>0</v>
      </c>
      <c r="BL88" s="116" t="str">
        <f t="shared" si="238"/>
        <v>0</v>
      </c>
      <c r="BM88" s="116" t="str">
        <f t="shared" si="239"/>
        <v>0</v>
      </c>
      <c r="BN88" s="116" t="str">
        <f t="shared" si="240"/>
        <v>0</v>
      </c>
      <c r="BO88" s="116" t="str">
        <f t="shared" si="241"/>
        <v>0</v>
      </c>
      <c r="BP88" s="116" t="str">
        <f t="shared" si="242"/>
        <v>0</v>
      </c>
      <c r="BQ88" s="116" t="str">
        <f t="shared" si="243"/>
        <v>0</v>
      </c>
      <c r="BR88" s="116" t="str">
        <f t="shared" si="244"/>
        <v>0</v>
      </c>
      <c r="BS88" s="116" t="str">
        <f t="shared" si="245"/>
        <v>0</v>
      </c>
      <c r="BT88" s="116" t="str">
        <f t="shared" si="246"/>
        <v>0</v>
      </c>
      <c r="BU88" s="116" t="str">
        <f t="shared" si="247"/>
        <v>0</v>
      </c>
      <c r="BV88" s="116" t="str">
        <f t="shared" si="248"/>
        <v>0</v>
      </c>
    </row>
    <row r="89" spans="1:74" ht="20.100000000000001" customHeight="1" thickBot="1" x14ac:dyDescent="0.35">
      <c r="A89" s="57"/>
      <c r="B89" s="102" t="s">
        <v>65</v>
      </c>
      <c r="C89" s="102">
        <v>0.89583333333333337</v>
      </c>
      <c r="D89" s="183" t="s">
        <v>343</v>
      </c>
      <c r="E89" s="184"/>
      <c r="F89" s="184"/>
      <c r="G89" s="184"/>
      <c r="H89" s="184"/>
      <c r="I89" s="104"/>
      <c r="J89" s="104"/>
      <c r="K89" s="123"/>
      <c r="L89" s="13"/>
      <c r="N89" s="15"/>
      <c r="O89" s="65"/>
      <c r="P89" s="65"/>
      <c r="Q89" s="65"/>
      <c r="R89" s="65"/>
      <c r="S89" s="65"/>
      <c r="T89" s="15"/>
      <c r="U89" s="15"/>
      <c r="V89" s="65"/>
      <c r="W89" s="65"/>
      <c r="X89" s="65"/>
      <c r="Y89" s="65"/>
      <c r="Z89" s="65"/>
      <c r="AA89" s="15"/>
      <c r="AB89" s="15"/>
      <c r="AC89" s="65"/>
      <c r="AD89" s="65"/>
      <c r="AE89" s="65"/>
      <c r="AF89" s="65"/>
      <c r="AG89" s="65"/>
      <c r="AH89" s="15"/>
      <c r="AI89" s="15"/>
      <c r="AJ89" s="65"/>
      <c r="AK89" s="65"/>
      <c r="AL89" s="65"/>
      <c r="AM89" s="65"/>
      <c r="AN89" s="65"/>
      <c r="AO89" s="15"/>
      <c r="AP89" s="15"/>
      <c r="AQ89" s="65"/>
      <c r="AS89" s="116">
        <f t="shared" si="168"/>
        <v>0</v>
      </c>
      <c r="AT89" s="116">
        <f t="shared" si="169"/>
        <v>0</v>
      </c>
      <c r="AU89" s="116">
        <f t="shared" si="170"/>
        <v>0</v>
      </c>
      <c r="AV89" s="116">
        <f t="shared" si="171"/>
        <v>0</v>
      </c>
      <c r="AW89" s="116">
        <f t="shared" si="172"/>
        <v>0</v>
      </c>
      <c r="AX89" s="116">
        <f t="shared" si="173"/>
        <v>0</v>
      </c>
      <c r="AY89" s="116">
        <f t="shared" si="174"/>
        <v>0</v>
      </c>
      <c r="AZ89" s="116">
        <f t="shared" si="175"/>
        <v>0</v>
      </c>
      <c r="BA89" s="116">
        <f t="shared" si="176"/>
        <v>0</v>
      </c>
      <c r="BB89" s="116">
        <f t="shared" si="177"/>
        <v>0</v>
      </c>
      <c r="BC89" s="116">
        <f t="shared" si="178"/>
        <v>0</v>
      </c>
      <c r="BD89" s="116">
        <f t="shared" si="179"/>
        <v>0</v>
      </c>
      <c r="BE89" s="116">
        <f t="shared" si="180"/>
        <v>0</v>
      </c>
      <c r="BF89" s="116">
        <f t="shared" si="181"/>
        <v>0</v>
      </c>
      <c r="BG89" s="116">
        <f t="shared" si="182"/>
        <v>0</v>
      </c>
      <c r="BH89" s="116" t="str">
        <f t="shared" si="234"/>
        <v>0</v>
      </c>
      <c r="BI89" s="116" t="str">
        <f t="shared" si="235"/>
        <v>0</v>
      </c>
      <c r="BJ89" s="116" t="str">
        <f t="shared" si="236"/>
        <v>0</v>
      </c>
      <c r="BK89" s="116" t="str">
        <f t="shared" si="237"/>
        <v>0</v>
      </c>
      <c r="BL89" s="116" t="str">
        <f t="shared" si="238"/>
        <v>0</v>
      </c>
      <c r="BM89" s="116" t="str">
        <f t="shared" si="239"/>
        <v>0</v>
      </c>
      <c r="BN89" s="116" t="str">
        <f t="shared" si="240"/>
        <v>0</v>
      </c>
      <c r="BO89" s="116" t="str">
        <f t="shared" si="241"/>
        <v>0</v>
      </c>
      <c r="BP89" s="116" t="str">
        <f t="shared" si="242"/>
        <v>0</v>
      </c>
      <c r="BQ89" s="116" t="str">
        <f t="shared" si="243"/>
        <v>0</v>
      </c>
      <c r="BR89" s="116" t="str">
        <f t="shared" si="244"/>
        <v>0</v>
      </c>
      <c r="BS89" s="116" t="str">
        <f t="shared" si="245"/>
        <v>0</v>
      </c>
      <c r="BT89" s="116" t="str">
        <f t="shared" si="246"/>
        <v>0</v>
      </c>
      <c r="BU89" s="116" t="str">
        <f t="shared" si="247"/>
        <v>0</v>
      </c>
      <c r="BV89" s="116" t="str">
        <f t="shared" si="248"/>
        <v>0</v>
      </c>
    </row>
    <row r="90" spans="1:74" ht="19.5" customHeight="1" thickBot="1" x14ac:dyDescent="0.35">
      <c r="A90" s="58"/>
      <c r="B90" s="89" t="s">
        <v>66</v>
      </c>
      <c r="C90" s="89">
        <v>0.9159722222222223</v>
      </c>
      <c r="D90" s="98" t="s">
        <v>153</v>
      </c>
      <c r="E90" s="98" t="s">
        <v>174</v>
      </c>
      <c r="F90" s="98" t="s">
        <v>195</v>
      </c>
      <c r="G90" s="98" t="s">
        <v>216</v>
      </c>
      <c r="H90" s="99" t="s">
        <v>237</v>
      </c>
      <c r="I90" s="100">
        <v>376</v>
      </c>
      <c r="J90" s="100">
        <f>$I90*'Campaign Total'!$F$46</f>
        <v>357.2</v>
      </c>
      <c r="K90" s="123">
        <f t="shared" si="249"/>
        <v>0</v>
      </c>
      <c r="L90" s="13">
        <f t="shared" si="250"/>
        <v>0</v>
      </c>
      <c r="N90" s="15"/>
      <c r="O90" s="82"/>
      <c r="P90" s="82"/>
      <c r="Q90" s="82"/>
      <c r="R90" s="82"/>
      <c r="S90" s="82"/>
      <c r="T90" s="15"/>
      <c r="U90" s="15"/>
      <c r="V90" s="81"/>
      <c r="W90" s="81"/>
      <c r="X90" s="81"/>
      <c r="Y90" s="81"/>
      <c r="Z90" s="81"/>
      <c r="AA90" s="15"/>
      <c r="AB90" s="15"/>
      <c r="AC90" s="81"/>
      <c r="AD90" s="81"/>
      <c r="AE90" s="81"/>
      <c r="AF90" s="81"/>
      <c r="AG90" s="81"/>
      <c r="AH90" s="15"/>
      <c r="AI90" s="15"/>
      <c r="AJ90" s="81"/>
      <c r="AK90" s="81"/>
      <c r="AL90" s="81"/>
      <c r="AM90" s="81"/>
      <c r="AN90" s="81"/>
      <c r="AO90" s="15"/>
      <c r="AP90" s="15"/>
      <c r="AQ90" s="81"/>
      <c r="AS90" s="116">
        <f t="shared" si="168"/>
        <v>0</v>
      </c>
      <c r="AT90" s="116">
        <f t="shared" si="169"/>
        <v>0</v>
      </c>
      <c r="AU90" s="116">
        <f t="shared" si="170"/>
        <v>0</v>
      </c>
      <c r="AV90" s="116">
        <f t="shared" si="171"/>
        <v>0</v>
      </c>
      <c r="AW90" s="116">
        <f t="shared" si="172"/>
        <v>0</v>
      </c>
      <c r="AX90" s="116">
        <f t="shared" si="173"/>
        <v>0</v>
      </c>
      <c r="AY90" s="116">
        <f t="shared" si="174"/>
        <v>0</v>
      </c>
      <c r="AZ90" s="116">
        <f t="shared" si="175"/>
        <v>0</v>
      </c>
      <c r="BA90" s="116">
        <f t="shared" si="176"/>
        <v>0</v>
      </c>
      <c r="BB90" s="116">
        <f t="shared" si="177"/>
        <v>0</v>
      </c>
      <c r="BC90" s="116">
        <f t="shared" si="178"/>
        <v>0</v>
      </c>
      <c r="BD90" s="116">
        <f t="shared" si="179"/>
        <v>0</v>
      </c>
      <c r="BE90" s="116">
        <f t="shared" si="180"/>
        <v>0</v>
      </c>
      <c r="BF90" s="116">
        <f t="shared" si="181"/>
        <v>0</v>
      </c>
      <c r="BG90" s="116">
        <f t="shared" si="182"/>
        <v>0</v>
      </c>
      <c r="BH90" s="116" t="str">
        <f t="shared" si="234"/>
        <v>0</v>
      </c>
      <c r="BI90" s="116" t="str">
        <f t="shared" si="235"/>
        <v>0</v>
      </c>
      <c r="BJ90" s="116" t="str">
        <f t="shared" si="236"/>
        <v>0</v>
      </c>
      <c r="BK90" s="116" t="str">
        <f t="shared" si="237"/>
        <v>0</v>
      </c>
      <c r="BL90" s="116" t="str">
        <f t="shared" si="238"/>
        <v>0</v>
      </c>
      <c r="BM90" s="116" t="str">
        <f t="shared" si="239"/>
        <v>0</v>
      </c>
      <c r="BN90" s="116" t="str">
        <f t="shared" si="240"/>
        <v>0</v>
      </c>
      <c r="BO90" s="116" t="str">
        <f t="shared" si="241"/>
        <v>0</v>
      </c>
      <c r="BP90" s="116" t="str">
        <f t="shared" si="242"/>
        <v>0</v>
      </c>
      <c r="BQ90" s="116" t="str">
        <f t="shared" si="243"/>
        <v>0</v>
      </c>
      <c r="BR90" s="116" t="str">
        <f t="shared" si="244"/>
        <v>0</v>
      </c>
      <c r="BS90" s="116" t="str">
        <f t="shared" si="245"/>
        <v>0</v>
      </c>
      <c r="BT90" s="116" t="str">
        <f t="shared" si="246"/>
        <v>0</v>
      </c>
      <c r="BU90" s="116" t="str">
        <f t="shared" si="247"/>
        <v>0</v>
      </c>
      <c r="BV90" s="116" t="str">
        <f t="shared" si="248"/>
        <v>0</v>
      </c>
    </row>
    <row r="91" spans="1:74" ht="19.5" customHeight="1" thickBot="1" x14ac:dyDescent="0.35">
      <c r="A91" s="58"/>
      <c r="B91" s="87" t="s">
        <v>65</v>
      </c>
      <c r="C91" s="102">
        <v>0.91666666666666663</v>
      </c>
      <c r="D91" s="161" t="s">
        <v>358</v>
      </c>
      <c r="E91" s="179" t="s">
        <v>359</v>
      </c>
      <c r="F91" s="180"/>
      <c r="G91" s="180"/>
      <c r="H91" s="181"/>
      <c r="I91" s="104"/>
      <c r="J91" s="104"/>
      <c r="K91" s="123"/>
      <c r="L91" s="13"/>
      <c r="N91" s="15"/>
      <c r="O91" s="65"/>
      <c r="P91" s="65"/>
      <c r="Q91" s="65"/>
      <c r="R91" s="65"/>
      <c r="S91" s="65"/>
      <c r="T91" s="15"/>
      <c r="U91" s="15"/>
      <c r="V91" s="65"/>
      <c r="W91" s="65"/>
      <c r="X91" s="65"/>
      <c r="Y91" s="65"/>
      <c r="Z91" s="65"/>
      <c r="AA91" s="15"/>
      <c r="AB91" s="15"/>
      <c r="AC91" s="65"/>
      <c r="AD91" s="65"/>
      <c r="AE91" s="65"/>
      <c r="AF91" s="65"/>
      <c r="AG91" s="65"/>
      <c r="AH91" s="15"/>
      <c r="AI91" s="15"/>
      <c r="AJ91" s="65"/>
      <c r="AK91" s="65"/>
      <c r="AL91" s="65"/>
      <c r="AM91" s="65"/>
      <c r="AN91" s="65"/>
      <c r="AO91" s="15"/>
      <c r="AP91" s="15"/>
      <c r="AQ91" s="65"/>
      <c r="AS91" s="116">
        <f t="shared" si="168"/>
        <v>0</v>
      </c>
      <c r="AT91" s="116">
        <f t="shared" si="169"/>
        <v>0</v>
      </c>
      <c r="AU91" s="116">
        <f t="shared" si="170"/>
        <v>0</v>
      </c>
      <c r="AV91" s="116">
        <f t="shared" si="171"/>
        <v>0</v>
      </c>
      <c r="AW91" s="116">
        <f t="shared" si="172"/>
        <v>0</v>
      </c>
      <c r="AX91" s="116">
        <f t="shared" si="173"/>
        <v>0</v>
      </c>
      <c r="AY91" s="116">
        <f t="shared" si="174"/>
        <v>0</v>
      </c>
      <c r="AZ91" s="116">
        <f t="shared" si="175"/>
        <v>0</v>
      </c>
      <c r="BA91" s="116">
        <f t="shared" si="176"/>
        <v>0</v>
      </c>
      <c r="BB91" s="116">
        <f t="shared" si="177"/>
        <v>0</v>
      </c>
      <c r="BC91" s="116">
        <f t="shared" si="178"/>
        <v>0</v>
      </c>
      <c r="BD91" s="116">
        <f t="shared" si="179"/>
        <v>0</v>
      </c>
      <c r="BE91" s="116">
        <f t="shared" si="180"/>
        <v>0</v>
      </c>
      <c r="BF91" s="116">
        <f t="shared" si="181"/>
        <v>0</v>
      </c>
      <c r="BG91" s="116">
        <f t="shared" si="182"/>
        <v>0</v>
      </c>
      <c r="BH91" s="116" t="str">
        <f t="shared" ref="BH91" si="251">IF(AS91&gt;0,($J91*AS91*$F$14),"0")</f>
        <v>0</v>
      </c>
      <c r="BI91" s="116" t="str">
        <f t="shared" ref="BI91" si="252">IF(AT91&gt;0,($J91*AT91*$F$15),"0")</f>
        <v>0</v>
      </c>
      <c r="BJ91" s="116" t="str">
        <f t="shared" ref="BJ91" si="253">IF(AU91&gt;0,($J91*AU91*$F$16),"0")</f>
        <v>0</v>
      </c>
      <c r="BK91" s="116" t="str">
        <f t="shared" ref="BK91" si="254">IF(AV91&gt;0,($J91*AV91*$F$17),"0")</f>
        <v>0</v>
      </c>
      <c r="BL91" s="116" t="str">
        <f t="shared" ref="BL91" si="255">IF(AW91&gt;0,($J91*AW91*$F$17),"0")</f>
        <v>0</v>
      </c>
      <c r="BM91" s="116" t="str">
        <f t="shared" ref="BM91" si="256">IF(AX91&gt;0,($J91*AX91*$F$19),"0")</f>
        <v>0</v>
      </c>
      <c r="BN91" s="116" t="str">
        <f t="shared" ref="BN91" si="257">IF(AY91&gt;0,($J91*AY91*$F$20),"0")</f>
        <v>0</v>
      </c>
      <c r="BO91" s="116" t="str">
        <f t="shared" ref="BO91" si="258">IF(AZ91&gt;0,($J91*AZ91*$F$21),"0")</f>
        <v>0</v>
      </c>
      <c r="BP91" s="116" t="str">
        <f t="shared" ref="BP91" si="259">IF(BA91&gt;0,($J91*BA91*$F$22),"0")</f>
        <v>0</v>
      </c>
      <c r="BQ91" s="116" t="str">
        <f t="shared" ref="BQ91" si="260">IF(BB91&gt;0,($J91*BB91*$F$23),"0")</f>
        <v>0</v>
      </c>
      <c r="BR91" s="116" t="str">
        <f t="shared" ref="BR91" si="261">IF(BC91&gt;0,($J91*BC91*$F$24),"0")</f>
        <v>0</v>
      </c>
      <c r="BS91" s="116" t="str">
        <f t="shared" ref="BS91" si="262">IF(BD91&gt;0,($J91*BD91*$F$25),"0")</f>
        <v>0</v>
      </c>
      <c r="BT91" s="116" t="str">
        <f t="shared" ref="BT91" si="263">IF(BE91&gt;0,($J91*BE91*$F$26),"0")</f>
        <v>0</v>
      </c>
      <c r="BU91" s="116" t="str">
        <f t="shared" ref="BU91" si="264">IF(BF91&gt;0,($J91*BF91*$F$27),"0")</f>
        <v>0</v>
      </c>
      <c r="BV91" s="116" t="str">
        <f t="shared" ref="BV91" si="265">IF(BG91&gt;0,($J91*BG91*$F$28),"0")</f>
        <v>0</v>
      </c>
    </row>
    <row r="92" spans="1:74" ht="19.5" customHeight="1" thickBot="1" x14ac:dyDescent="0.35">
      <c r="A92" s="58"/>
      <c r="B92" s="87" t="s">
        <v>65</v>
      </c>
      <c r="C92" s="102">
        <v>0.9375</v>
      </c>
      <c r="D92" s="179" t="s">
        <v>359</v>
      </c>
      <c r="E92" s="180"/>
      <c r="F92" s="180"/>
      <c r="G92" s="180"/>
      <c r="H92" s="182"/>
      <c r="I92" s="104"/>
      <c r="J92" s="104"/>
      <c r="K92" s="123"/>
      <c r="L92" s="13"/>
      <c r="N92" s="15"/>
      <c r="O92" s="65"/>
      <c r="P92" s="65"/>
      <c r="Q92" s="65"/>
      <c r="R92" s="65"/>
      <c r="S92" s="65"/>
      <c r="T92" s="15"/>
      <c r="U92" s="15"/>
      <c r="V92" s="65"/>
      <c r="W92" s="65"/>
      <c r="X92" s="65"/>
      <c r="Y92" s="65"/>
      <c r="Z92" s="65"/>
      <c r="AA92" s="15"/>
      <c r="AB92" s="15"/>
      <c r="AC92" s="65"/>
      <c r="AD92" s="65"/>
      <c r="AE92" s="65"/>
      <c r="AF92" s="65"/>
      <c r="AG92" s="65"/>
      <c r="AH92" s="15"/>
      <c r="AI92" s="15"/>
      <c r="AJ92" s="65"/>
      <c r="AK92" s="65"/>
      <c r="AL92" s="65"/>
      <c r="AM92" s="65"/>
      <c r="AN92" s="65"/>
      <c r="AO92" s="15"/>
      <c r="AP92" s="15"/>
      <c r="AQ92" s="65"/>
      <c r="AS92" s="116">
        <f t="shared" si="168"/>
        <v>0</v>
      </c>
      <c r="AT92" s="116">
        <f t="shared" si="169"/>
        <v>0</v>
      </c>
      <c r="AU92" s="116">
        <f t="shared" si="170"/>
        <v>0</v>
      </c>
      <c r="AV92" s="116">
        <f t="shared" si="171"/>
        <v>0</v>
      </c>
      <c r="AW92" s="116">
        <f t="shared" si="172"/>
        <v>0</v>
      </c>
      <c r="AX92" s="116">
        <f t="shared" si="173"/>
        <v>0</v>
      </c>
      <c r="AY92" s="116">
        <f t="shared" si="174"/>
        <v>0</v>
      </c>
      <c r="AZ92" s="116">
        <f t="shared" si="175"/>
        <v>0</v>
      </c>
      <c r="BA92" s="116">
        <f t="shared" si="176"/>
        <v>0</v>
      </c>
      <c r="BB92" s="116">
        <f t="shared" si="177"/>
        <v>0</v>
      </c>
      <c r="BC92" s="116">
        <f t="shared" si="178"/>
        <v>0</v>
      </c>
      <c r="BD92" s="116">
        <f t="shared" si="179"/>
        <v>0</v>
      </c>
      <c r="BE92" s="116">
        <f t="shared" si="180"/>
        <v>0</v>
      </c>
      <c r="BF92" s="116">
        <f t="shared" si="181"/>
        <v>0</v>
      </c>
      <c r="BG92" s="116">
        <f t="shared" si="182"/>
        <v>0</v>
      </c>
      <c r="BH92" s="116" t="str">
        <f t="shared" si="234"/>
        <v>0</v>
      </c>
      <c r="BI92" s="116" t="str">
        <f t="shared" si="235"/>
        <v>0</v>
      </c>
      <c r="BJ92" s="116" t="str">
        <f t="shared" si="236"/>
        <v>0</v>
      </c>
      <c r="BK92" s="116" t="str">
        <f t="shared" si="237"/>
        <v>0</v>
      </c>
      <c r="BL92" s="116" t="str">
        <f t="shared" si="238"/>
        <v>0</v>
      </c>
      <c r="BM92" s="116" t="str">
        <f t="shared" si="239"/>
        <v>0</v>
      </c>
      <c r="BN92" s="116" t="str">
        <f t="shared" si="240"/>
        <v>0</v>
      </c>
      <c r="BO92" s="116" t="str">
        <f t="shared" si="241"/>
        <v>0</v>
      </c>
      <c r="BP92" s="116" t="str">
        <f t="shared" si="242"/>
        <v>0</v>
      </c>
      <c r="BQ92" s="116" t="str">
        <f t="shared" si="243"/>
        <v>0</v>
      </c>
      <c r="BR92" s="116" t="str">
        <f t="shared" si="244"/>
        <v>0</v>
      </c>
      <c r="BS92" s="116" t="str">
        <f t="shared" si="245"/>
        <v>0</v>
      </c>
      <c r="BT92" s="116" t="str">
        <f t="shared" si="246"/>
        <v>0</v>
      </c>
      <c r="BU92" s="116" t="str">
        <f t="shared" si="247"/>
        <v>0</v>
      </c>
      <c r="BV92" s="116" t="str">
        <f t="shared" si="248"/>
        <v>0</v>
      </c>
    </row>
    <row r="93" spans="1:74" ht="20.100000000000001" customHeight="1" thickBot="1" x14ac:dyDescent="0.35">
      <c r="A93" s="57"/>
      <c r="B93" s="89" t="s">
        <v>66</v>
      </c>
      <c r="C93" s="89">
        <v>0.95763888888888893</v>
      </c>
      <c r="D93" s="107" t="s">
        <v>154</v>
      </c>
      <c r="E93" s="107" t="s">
        <v>175</v>
      </c>
      <c r="F93" s="107" t="s">
        <v>196</v>
      </c>
      <c r="G93" s="107" t="s">
        <v>217</v>
      </c>
      <c r="H93" s="107" t="s">
        <v>238</v>
      </c>
      <c r="I93" s="100">
        <v>334</v>
      </c>
      <c r="J93" s="100">
        <f>$I93*'Campaign Total'!$F$46</f>
        <v>317.3</v>
      </c>
      <c r="K93" s="123">
        <f t="shared" si="249"/>
        <v>0</v>
      </c>
      <c r="L93" s="13">
        <f t="shared" si="250"/>
        <v>0</v>
      </c>
      <c r="N93" s="15"/>
      <c r="O93" s="82"/>
      <c r="P93" s="82"/>
      <c r="Q93" s="82"/>
      <c r="R93" s="82"/>
      <c r="S93" s="82"/>
      <c r="T93" s="15"/>
      <c r="U93" s="15"/>
      <c r="V93" s="81"/>
      <c r="W93" s="81"/>
      <c r="X93" s="81"/>
      <c r="Y93" s="81"/>
      <c r="Z93" s="81"/>
      <c r="AA93" s="15"/>
      <c r="AB93" s="15"/>
      <c r="AC93" s="81"/>
      <c r="AD93" s="81"/>
      <c r="AE93" s="81"/>
      <c r="AF93" s="81"/>
      <c r="AG93" s="81"/>
      <c r="AH93" s="15"/>
      <c r="AI93" s="15"/>
      <c r="AJ93" s="81"/>
      <c r="AK93" s="81"/>
      <c r="AL93" s="81"/>
      <c r="AM93" s="81"/>
      <c r="AN93" s="81"/>
      <c r="AO93" s="15"/>
      <c r="AP93" s="15"/>
      <c r="AQ93" s="81"/>
      <c r="AS93" s="116">
        <f t="shared" si="168"/>
        <v>0</v>
      </c>
      <c r="AT93" s="116">
        <f t="shared" si="169"/>
        <v>0</v>
      </c>
      <c r="AU93" s="116">
        <f t="shared" si="170"/>
        <v>0</v>
      </c>
      <c r="AV93" s="116">
        <f t="shared" si="171"/>
        <v>0</v>
      </c>
      <c r="AW93" s="116">
        <f t="shared" si="172"/>
        <v>0</v>
      </c>
      <c r="AX93" s="116">
        <f t="shared" si="173"/>
        <v>0</v>
      </c>
      <c r="AY93" s="116">
        <f t="shared" si="174"/>
        <v>0</v>
      </c>
      <c r="AZ93" s="116">
        <f t="shared" si="175"/>
        <v>0</v>
      </c>
      <c r="BA93" s="116">
        <f t="shared" si="176"/>
        <v>0</v>
      </c>
      <c r="BB93" s="116">
        <f t="shared" si="177"/>
        <v>0</v>
      </c>
      <c r="BC93" s="116">
        <f t="shared" si="178"/>
        <v>0</v>
      </c>
      <c r="BD93" s="116">
        <f t="shared" si="179"/>
        <v>0</v>
      </c>
      <c r="BE93" s="116">
        <f t="shared" si="180"/>
        <v>0</v>
      </c>
      <c r="BF93" s="116">
        <f t="shared" si="181"/>
        <v>0</v>
      </c>
      <c r="BG93" s="116">
        <f t="shared" si="182"/>
        <v>0</v>
      </c>
      <c r="BH93" s="116" t="str">
        <f t="shared" si="234"/>
        <v>0</v>
      </c>
      <c r="BI93" s="116" t="str">
        <f t="shared" si="235"/>
        <v>0</v>
      </c>
      <c r="BJ93" s="116" t="str">
        <f t="shared" si="236"/>
        <v>0</v>
      </c>
      <c r="BK93" s="116" t="str">
        <f t="shared" si="237"/>
        <v>0</v>
      </c>
      <c r="BL93" s="116" t="str">
        <f t="shared" si="238"/>
        <v>0</v>
      </c>
      <c r="BM93" s="116" t="str">
        <f t="shared" si="239"/>
        <v>0</v>
      </c>
      <c r="BN93" s="116" t="str">
        <f t="shared" si="240"/>
        <v>0</v>
      </c>
      <c r="BO93" s="116" t="str">
        <f t="shared" si="241"/>
        <v>0</v>
      </c>
      <c r="BP93" s="116" t="str">
        <f t="shared" si="242"/>
        <v>0</v>
      </c>
      <c r="BQ93" s="116" t="str">
        <f t="shared" si="243"/>
        <v>0</v>
      </c>
      <c r="BR93" s="116" t="str">
        <f t="shared" si="244"/>
        <v>0</v>
      </c>
      <c r="BS93" s="116" t="str">
        <f t="shared" si="245"/>
        <v>0</v>
      </c>
      <c r="BT93" s="116" t="str">
        <f t="shared" si="246"/>
        <v>0</v>
      </c>
      <c r="BU93" s="116" t="str">
        <f t="shared" si="247"/>
        <v>0</v>
      </c>
      <c r="BV93" s="116" t="str">
        <f t="shared" si="248"/>
        <v>0</v>
      </c>
    </row>
    <row r="94" spans="1:74" ht="20.100000000000001" customHeight="1" thickBot="1" x14ac:dyDescent="0.35">
      <c r="A94" s="58"/>
      <c r="B94" s="102" t="s">
        <v>65</v>
      </c>
      <c r="C94" s="102">
        <v>0.95833333333333337</v>
      </c>
      <c r="D94" s="179" t="s">
        <v>379</v>
      </c>
      <c r="E94" s="180"/>
      <c r="F94" s="180"/>
      <c r="G94" s="180"/>
      <c r="H94" s="182"/>
      <c r="I94" s="104"/>
      <c r="J94" s="104"/>
      <c r="K94" s="123"/>
      <c r="L94" s="13"/>
      <c r="N94" s="15"/>
      <c r="O94" s="65"/>
      <c r="P94" s="65"/>
      <c r="Q94" s="65"/>
      <c r="R94" s="65"/>
      <c r="S94" s="65"/>
      <c r="T94" s="15"/>
      <c r="U94" s="15"/>
      <c r="V94" s="65"/>
      <c r="W94" s="65"/>
      <c r="X94" s="65"/>
      <c r="Y94" s="65"/>
      <c r="Z94" s="65"/>
      <c r="AA94" s="15"/>
      <c r="AB94" s="15"/>
      <c r="AC94" s="65"/>
      <c r="AD94" s="65"/>
      <c r="AE94" s="65"/>
      <c r="AF94" s="65"/>
      <c r="AG94" s="65"/>
      <c r="AH94" s="15"/>
      <c r="AI94" s="15"/>
      <c r="AJ94" s="65"/>
      <c r="AK94" s="65"/>
      <c r="AL94" s="65"/>
      <c r="AM94" s="65"/>
      <c r="AN94" s="65"/>
      <c r="AO94" s="15"/>
      <c r="AP94" s="15"/>
      <c r="AQ94" s="65"/>
      <c r="AS94" s="116">
        <f t="shared" si="168"/>
        <v>0</v>
      </c>
      <c r="AT94" s="116">
        <f t="shared" si="169"/>
        <v>0</v>
      </c>
      <c r="AU94" s="116">
        <f t="shared" si="170"/>
        <v>0</v>
      </c>
      <c r="AV94" s="116">
        <f t="shared" si="171"/>
        <v>0</v>
      </c>
      <c r="AW94" s="116">
        <f t="shared" si="172"/>
        <v>0</v>
      </c>
      <c r="AX94" s="116">
        <f t="shared" si="173"/>
        <v>0</v>
      </c>
      <c r="AY94" s="116">
        <f t="shared" si="174"/>
        <v>0</v>
      </c>
      <c r="AZ94" s="116">
        <f t="shared" si="175"/>
        <v>0</v>
      </c>
      <c r="BA94" s="116">
        <f t="shared" si="176"/>
        <v>0</v>
      </c>
      <c r="BB94" s="116">
        <f t="shared" si="177"/>
        <v>0</v>
      </c>
      <c r="BC94" s="116">
        <f t="shared" si="178"/>
        <v>0</v>
      </c>
      <c r="BD94" s="116">
        <f t="shared" si="179"/>
        <v>0</v>
      </c>
      <c r="BE94" s="116">
        <f t="shared" si="180"/>
        <v>0</v>
      </c>
      <c r="BF94" s="116">
        <f t="shared" si="181"/>
        <v>0</v>
      </c>
      <c r="BG94" s="116">
        <f t="shared" si="182"/>
        <v>0</v>
      </c>
      <c r="BH94" s="116" t="str">
        <f t="shared" si="234"/>
        <v>0</v>
      </c>
      <c r="BI94" s="116" t="str">
        <f t="shared" si="235"/>
        <v>0</v>
      </c>
      <c r="BJ94" s="116" t="str">
        <f t="shared" si="236"/>
        <v>0</v>
      </c>
      <c r="BK94" s="116" t="str">
        <f t="shared" si="237"/>
        <v>0</v>
      </c>
      <c r="BL94" s="116" t="str">
        <f t="shared" si="238"/>
        <v>0</v>
      </c>
      <c r="BM94" s="116" t="str">
        <f t="shared" si="239"/>
        <v>0</v>
      </c>
      <c r="BN94" s="116" t="str">
        <f t="shared" si="240"/>
        <v>0</v>
      </c>
      <c r="BO94" s="116" t="str">
        <f t="shared" si="241"/>
        <v>0</v>
      </c>
      <c r="BP94" s="116" t="str">
        <f t="shared" si="242"/>
        <v>0</v>
      </c>
      <c r="BQ94" s="116" t="str">
        <f t="shared" si="243"/>
        <v>0</v>
      </c>
      <c r="BR94" s="116" t="str">
        <f t="shared" si="244"/>
        <v>0</v>
      </c>
      <c r="BS94" s="116" t="str">
        <f t="shared" si="245"/>
        <v>0</v>
      </c>
      <c r="BT94" s="116" t="str">
        <f t="shared" si="246"/>
        <v>0</v>
      </c>
      <c r="BU94" s="116" t="str">
        <f t="shared" si="247"/>
        <v>0</v>
      </c>
      <c r="BV94" s="116" t="str">
        <f t="shared" si="248"/>
        <v>0</v>
      </c>
    </row>
    <row r="95" spans="1:74" ht="20.100000000000001" customHeight="1" thickBot="1" x14ac:dyDescent="0.35">
      <c r="A95" s="57"/>
      <c r="B95" s="89" t="s">
        <v>66</v>
      </c>
      <c r="C95" s="89">
        <v>0.9784722222222223</v>
      </c>
      <c r="D95" s="107" t="s">
        <v>155</v>
      </c>
      <c r="E95" s="107" t="s">
        <v>176</v>
      </c>
      <c r="F95" s="107" t="s">
        <v>197</v>
      </c>
      <c r="G95" s="107" t="s">
        <v>218</v>
      </c>
      <c r="H95" s="107" t="s">
        <v>239</v>
      </c>
      <c r="I95" s="100">
        <v>94</v>
      </c>
      <c r="J95" s="100">
        <f>$I95*'Campaign Total'!$F$46</f>
        <v>89.3</v>
      </c>
      <c r="K95" s="123">
        <f t="shared" si="249"/>
        <v>0</v>
      </c>
      <c r="L95" s="13">
        <f t="shared" si="250"/>
        <v>0</v>
      </c>
      <c r="N95" s="15"/>
      <c r="O95" s="82"/>
      <c r="P95" s="82"/>
      <c r="Q95" s="82"/>
      <c r="R95" s="82"/>
      <c r="S95" s="82"/>
      <c r="T95" s="15"/>
      <c r="U95" s="15"/>
      <c r="V95" s="81"/>
      <c r="W95" s="81"/>
      <c r="X95" s="81"/>
      <c r="Y95" s="81"/>
      <c r="Z95" s="81"/>
      <c r="AA95" s="15"/>
      <c r="AB95" s="15"/>
      <c r="AC95" s="81"/>
      <c r="AD95" s="81"/>
      <c r="AE95" s="81"/>
      <c r="AF95" s="81"/>
      <c r="AG95" s="81"/>
      <c r="AH95" s="15"/>
      <c r="AI95" s="15"/>
      <c r="AJ95" s="81"/>
      <c r="AK95" s="81"/>
      <c r="AL95" s="81"/>
      <c r="AM95" s="81"/>
      <c r="AN95" s="81"/>
      <c r="AO95" s="15"/>
      <c r="AP95" s="15"/>
      <c r="AQ95" s="81"/>
      <c r="AS95" s="116">
        <f t="shared" si="168"/>
        <v>0</v>
      </c>
      <c r="AT95" s="116">
        <f t="shared" si="169"/>
        <v>0</v>
      </c>
      <c r="AU95" s="116">
        <f t="shared" si="170"/>
        <v>0</v>
      </c>
      <c r="AV95" s="116">
        <f t="shared" si="171"/>
        <v>0</v>
      </c>
      <c r="AW95" s="116">
        <f t="shared" si="172"/>
        <v>0</v>
      </c>
      <c r="AX95" s="116">
        <f t="shared" si="173"/>
        <v>0</v>
      </c>
      <c r="AY95" s="116">
        <f t="shared" si="174"/>
        <v>0</v>
      </c>
      <c r="AZ95" s="116">
        <f t="shared" si="175"/>
        <v>0</v>
      </c>
      <c r="BA95" s="116">
        <f t="shared" si="176"/>
        <v>0</v>
      </c>
      <c r="BB95" s="116">
        <f t="shared" si="177"/>
        <v>0</v>
      </c>
      <c r="BC95" s="116">
        <f t="shared" si="178"/>
        <v>0</v>
      </c>
      <c r="BD95" s="116">
        <f t="shared" si="179"/>
        <v>0</v>
      </c>
      <c r="BE95" s="116">
        <f t="shared" si="180"/>
        <v>0</v>
      </c>
      <c r="BF95" s="116">
        <f t="shared" si="181"/>
        <v>0</v>
      </c>
      <c r="BG95" s="116">
        <f t="shared" si="182"/>
        <v>0</v>
      </c>
      <c r="BH95" s="116" t="str">
        <f t="shared" si="234"/>
        <v>0</v>
      </c>
      <c r="BI95" s="116" t="str">
        <f t="shared" si="235"/>
        <v>0</v>
      </c>
      <c r="BJ95" s="116" t="str">
        <f t="shared" si="236"/>
        <v>0</v>
      </c>
      <c r="BK95" s="116" t="str">
        <f t="shared" si="237"/>
        <v>0</v>
      </c>
      <c r="BL95" s="116" t="str">
        <f t="shared" si="238"/>
        <v>0</v>
      </c>
      <c r="BM95" s="116" t="str">
        <f t="shared" si="239"/>
        <v>0</v>
      </c>
      <c r="BN95" s="116" t="str">
        <f t="shared" si="240"/>
        <v>0</v>
      </c>
      <c r="BO95" s="116" t="str">
        <f t="shared" si="241"/>
        <v>0</v>
      </c>
      <c r="BP95" s="116" t="str">
        <f t="shared" si="242"/>
        <v>0</v>
      </c>
      <c r="BQ95" s="116" t="str">
        <f t="shared" si="243"/>
        <v>0</v>
      </c>
      <c r="BR95" s="116" t="str">
        <f t="shared" si="244"/>
        <v>0</v>
      </c>
      <c r="BS95" s="116" t="str">
        <f t="shared" si="245"/>
        <v>0</v>
      </c>
      <c r="BT95" s="116" t="str">
        <f t="shared" si="246"/>
        <v>0</v>
      </c>
      <c r="BU95" s="116" t="str">
        <f t="shared" si="247"/>
        <v>0</v>
      </c>
      <c r="BV95" s="116" t="str">
        <f t="shared" si="248"/>
        <v>0</v>
      </c>
    </row>
    <row r="96" spans="1:74" ht="20.100000000000001" customHeight="1" thickBot="1" x14ac:dyDescent="0.35">
      <c r="A96" s="58"/>
      <c r="B96" s="102" t="s">
        <v>65</v>
      </c>
      <c r="C96" s="102">
        <v>0.97916666666666663</v>
      </c>
      <c r="D96" s="179" t="s">
        <v>379</v>
      </c>
      <c r="E96" s="180"/>
      <c r="F96" s="180"/>
      <c r="G96" s="180"/>
      <c r="H96" s="182"/>
      <c r="I96" s="104"/>
      <c r="J96" s="104"/>
      <c r="K96" s="123"/>
      <c r="L96" s="13"/>
      <c r="N96" s="15"/>
      <c r="O96" s="65"/>
      <c r="P96" s="65"/>
      <c r="Q96" s="65"/>
      <c r="R96" s="65"/>
      <c r="S96" s="65"/>
      <c r="T96" s="15"/>
      <c r="U96" s="15"/>
      <c r="V96" s="65"/>
      <c r="W96" s="65"/>
      <c r="X96" s="65"/>
      <c r="Y96" s="65"/>
      <c r="Z96" s="65"/>
      <c r="AA96" s="15"/>
      <c r="AB96" s="15"/>
      <c r="AC96" s="65"/>
      <c r="AD96" s="65"/>
      <c r="AE96" s="65"/>
      <c r="AF96" s="65"/>
      <c r="AG96" s="65"/>
      <c r="AH96" s="15"/>
      <c r="AI96" s="15"/>
      <c r="AJ96" s="65"/>
      <c r="AK96" s="65"/>
      <c r="AL96" s="65"/>
      <c r="AM96" s="65"/>
      <c r="AN96" s="65"/>
      <c r="AO96" s="15"/>
      <c r="AP96" s="15"/>
      <c r="AQ96" s="65"/>
      <c r="AS96" s="116">
        <f t="shared" si="168"/>
        <v>0</v>
      </c>
      <c r="AT96" s="116">
        <f t="shared" si="169"/>
        <v>0</v>
      </c>
      <c r="AU96" s="116">
        <f t="shared" si="170"/>
        <v>0</v>
      </c>
      <c r="AV96" s="116">
        <f t="shared" si="171"/>
        <v>0</v>
      </c>
      <c r="AW96" s="116">
        <f t="shared" si="172"/>
        <v>0</v>
      </c>
      <c r="AX96" s="116">
        <f t="shared" si="173"/>
        <v>0</v>
      </c>
      <c r="AY96" s="116">
        <f t="shared" si="174"/>
        <v>0</v>
      </c>
      <c r="AZ96" s="116">
        <f t="shared" si="175"/>
        <v>0</v>
      </c>
      <c r="BA96" s="116">
        <f t="shared" si="176"/>
        <v>0</v>
      </c>
      <c r="BB96" s="116">
        <f t="shared" si="177"/>
        <v>0</v>
      </c>
      <c r="BC96" s="116">
        <f t="shared" si="178"/>
        <v>0</v>
      </c>
      <c r="BD96" s="116">
        <f t="shared" si="179"/>
        <v>0</v>
      </c>
      <c r="BE96" s="116">
        <f t="shared" si="180"/>
        <v>0</v>
      </c>
      <c r="BF96" s="116">
        <f t="shared" si="181"/>
        <v>0</v>
      </c>
      <c r="BG96" s="116">
        <f t="shared" si="182"/>
        <v>0</v>
      </c>
      <c r="BH96" s="116" t="str">
        <f t="shared" ref="BH96" si="266">IF(AS96&gt;0,($J96*AS96*$F$14),"0")</f>
        <v>0</v>
      </c>
      <c r="BI96" s="116" t="str">
        <f t="shared" ref="BI96" si="267">IF(AT96&gt;0,($J96*AT96*$F$15),"0")</f>
        <v>0</v>
      </c>
      <c r="BJ96" s="116" t="str">
        <f t="shared" ref="BJ96" si="268">IF(AU96&gt;0,($J96*AU96*$F$16),"0")</f>
        <v>0</v>
      </c>
      <c r="BK96" s="116" t="str">
        <f t="shared" ref="BK96" si="269">IF(AV96&gt;0,($J96*AV96*$F$17),"0")</f>
        <v>0</v>
      </c>
      <c r="BL96" s="116" t="str">
        <f t="shared" ref="BL96" si="270">IF(AW96&gt;0,($J96*AW96*$F$17),"0")</f>
        <v>0</v>
      </c>
      <c r="BM96" s="116" t="str">
        <f t="shared" ref="BM96" si="271">IF(AX96&gt;0,($J96*AX96*$F$19),"0")</f>
        <v>0</v>
      </c>
      <c r="BN96" s="116" t="str">
        <f t="shared" ref="BN96" si="272">IF(AY96&gt;0,($J96*AY96*$F$20),"0")</f>
        <v>0</v>
      </c>
      <c r="BO96" s="116" t="str">
        <f t="shared" ref="BO96" si="273">IF(AZ96&gt;0,($J96*AZ96*$F$21),"0")</f>
        <v>0</v>
      </c>
      <c r="BP96" s="116" t="str">
        <f t="shared" ref="BP96" si="274">IF(BA96&gt;0,($J96*BA96*$F$22),"0")</f>
        <v>0</v>
      </c>
      <c r="BQ96" s="116" t="str">
        <f t="shared" ref="BQ96" si="275">IF(BB96&gt;0,($J96*BB96*$F$23),"0")</f>
        <v>0</v>
      </c>
      <c r="BR96" s="116" t="str">
        <f t="shared" ref="BR96" si="276">IF(BC96&gt;0,($J96*BC96*$F$24),"0")</f>
        <v>0</v>
      </c>
      <c r="BS96" s="116" t="str">
        <f t="shared" ref="BS96" si="277">IF(BD96&gt;0,($J96*BD96*$F$25),"0")</f>
        <v>0</v>
      </c>
      <c r="BT96" s="116" t="str">
        <f t="shared" ref="BT96" si="278">IF(BE96&gt;0,($J96*BE96*$F$26),"0")</f>
        <v>0</v>
      </c>
      <c r="BU96" s="116" t="str">
        <f t="shared" ref="BU96" si="279">IF(BF96&gt;0,($J96*BF96*$F$27),"0")</f>
        <v>0</v>
      </c>
      <c r="BV96" s="116" t="str">
        <f t="shared" ref="BV96" si="280">IF(BG96&gt;0,($J96*BG96*$F$28),"0")</f>
        <v>0</v>
      </c>
    </row>
    <row r="97" spans="1:74" ht="20.100000000000001" customHeight="1" thickBot="1" x14ac:dyDescent="0.35">
      <c r="A97" s="58"/>
      <c r="B97" s="102" t="s">
        <v>65</v>
      </c>
      <c r="C97" s="102">
        <v>1</v>
      </c>
      <c r="D97" s="179" t="s">
        <v>342</v>
      </c>
      <c r="E97" s="180"/>
      <c r="F97" s="180"/>
      <c r="G97" s="180"/>
      <c r="H97" s="182"/>
      <c r="I97" s="104"/>
      <c r="J97" s="104"/>
      <c r="K97" s="123"/>
      <c r="L97" s="13"/>
      <c r="N97" s="15"/>
      <c r="O97" s="65"/>
      <c r="P97" s="65"/>
      <c r="Q97" s="65"/>
      <c r="R97" s="65"/>
      <c r="S97" s="65"/>
      <c r="T97" s="15"/>
      <c r="U97" s="15"/>
      <c r="V97" s="65"/>
      <c r="W97" s="65"/>
      <c r="X97" s="65"/>
      <c r="Y97" s="65"/>
      <c r="Z97" s="65"/>
      <c r="AA97" s="15"/>
      <c r="AB97" s="15"/>
      <c r="AC97" s="65"/>
      <c r="AD97" s="65"/>
      <c r="AE97" s="65"/>
      <c r="AF97" s="65"/>
      <c r="AG97" s="65"/>
      <c r="AH97" s="15"/>
      <c r="AI97" s="15"/>
      <c r="AJ97" s="65"/>
      <c r="AK97" s="65"/>
      <c r="AL97" s="65"/>
      <c r="AM97" s="65"/>
      <c r="AN97" s="65"/>
      <c r="AO97" s="15"/>
      <c r="AP97" s="15"/>
      <c r="AQ97" s="65"/>
      <c r="AS97" s="116">
        <f t="shared" si="168"/>
        <v>0</v>
      </c>
      <c r="AT97" s="116">
        <f t="shared" si="169"/>
        <v>0</v>
      </c>
      <c r="AU97" s="116">
        <f t="shared" si="170"/>
        <v>0</v>
      </c>
      <c r="AV97" s="116">
        <f t="shared" si="171"/>
        <v>0</v>
      </c>
      <c r="AW97" s="116">
        <f t="shared" si="172"/>
        <v>0</v>
      </c>
      <c r="AX97" s="116">
        <f t="shared" si="173"/>
        <v>0</v>
      </c>
      <c r="AY97" s="116">
        <f t="shared" si="174"/>
        <v>0</v>
      </c>
      <c r="AZ97" s="116">
        <f t="shared" si="175"/>
        <v>0</v>
      </c>
      <c r="BA97" s="116">
        <f t="shared" si="176"/>
        <v>0</v>
      </c>
      <c r="BB97" s="116">
        <f t="shared" si="177"/>
        <v>0</v>
      </c>
      <c r="BC97" s="116">
        <f t="shared" si="178"/>
        <v>0</v>
      </c>
      <c r="BD97" s="116">
        <f t="shared" si="179"/>
        <v>0</v>
      </c>
      <c r="BE97" s="116">
        <f t="shared" si="180"/>
        <v>0</v>
      </c>
      <c r="BF97" s="116">
        <f t="shared" si="181"/>
        <v>0</v>
      </c>
      <c r="BG97" s="116">
        <f t="shared" si="182"/>
        <v>0</v>
      </c>
      <c r="BH97" s="116" t="str">
        <f t="shared" si="234"/>
        <v>0</v>
      </c>
      <c r="BI97" s="116" t="str">
        <f t="shared" si="235"/>
        <v>0</v>
      </c>
      <c r="BJ97" s="116" t="str">
        <f t="shared" si="236"/>
        <v>0</v>
      </c>
      <c r="BK97" s="116" t="str">
        <f t="shared" si="237"/>
        <v>0</v>
      </c>
      <c r="BL97" s="116" t="str">
        <f t="shared" si="238"/>
        <v>0</v>
      </c>
      <c r="BM97" s="116" t="str">
        <f t="shared" si="239"/>
        <v>0</v>
      </c>
      <c r="BN97" s="116" t="str">
        <f t="shared" si="240"/>
        <v>0</v>
      </c>
      <c r="BO97" s="116" t="str">
        <f t="shared" si="241"/>
        <v>0</v>
      </c>
      <c r="BP97" s="116" t="str">
        <f t="shared" si="242"/>
        <v>0</v>
      </c>
      <c r="BQ97" s="116" t="str">
        <f t="shared" si="243"/>
        <v>0</v>
      </c>
      <c r="BR97" s="116" t="str">
        <f t="shared" si="244"/>
        <v>0</v>
      </c>
      <c r="BS97" s="116" t="str">
        <f t="shared" si="245"/>
        <v>0</v>
      </c>
      <c r="BT97" s="116" t="str">
        <f t="shared" si="246"/>
        <v>0</v>
      </c>
      <c r="BU97" s="116" t="str">
        <f t="shared" si="247"/>
        <v>0</v>
      </c>
      <c r="BV97" s="116" t="str">
        <f t="shared" si="248"/>
        <v>0</v>
      </c>
    </row>
    <row r="98" spans="1:74" ht="20.100000000000001" customHeight="1" thickBot="1" x14ac:dyDescent="0.35">
      <c r="A98" s="57"/>
      <c r="B98" s="102" t="s">
        <v>65</v>
      </c>
      <c r="C98" s="102">
        <v>8.3333333333333329E-2</v>
      </c>
      <c r="D98" s="157" t="s">
        <v>368</v>
      </c>
      <c r="E98" s="157" t="s">
        <v>354</v>
      </c>
      <c r="F98" s="157" t="s">
        <v>332</v>
      </c>
      <c r="G98" s="157" t="s">
        <v>365</v>
      </c>
      <c r="H98" s="157" t="s">
        <v>368</v>
      </c>
      <c r="I98" s="97"/>
      <c r="J98" s="97"/>
      <c r="K98" s="123"/>
      <c r="L98" s="13"/>
      <c r="N98" s="15"/>
      <c r="O98" s="65"/>
      <c r="P98" s="65"/>
      <c r="Q98" s="65"/>
      <c r="R98" s="65"/>
      <c r="S98" s="65"/>
      <c r="T98" s="15"/>
      <c r="U98" s="15"/>
      <c r="V98" s="65"/>
      <c r="W98" s="65"/>
      <c r="X98" s="65"/>
      <c r="Y98" s="65"/>
      <c r="Z98" s="65"/>
      <c r="AA98" s="15"/>
      <c r="AB98" s="15"/>
      <c r="AC98" s="65"/>
      <c r="AD98" s="65"/>
      <c r="AE98" s="65"/>
      <c r="AF98" s="65"/>
      <c r="AG98" s="65"/>
      <c r="AH98" s="15"/>
      <c r="AI98" s="15"/>
      <c r="AJ98" s="65"/>
      <c r="AK98" s="65"/>
      <c r="AL98" s="65"/>
      <c r="AM98" s="65"/>
      <c r="AN98" s="65"/>
      <c r="AO98" s="15"/>
      <c r="AP98" s="15"/>
      <c r="AQ98" s="65"/>
      <c r="AS98" s="116">
        <f t="shared" ref="AS98:AS100" si="281">COUNTIF($N98:$AQ98,"a")</f>
        <v>0</v>
      </c>
      <c r="AT98" s="116">
        <f t="shared" ref="AT98:AT100" si="282">COUNTIF($N98:$AQ98,"b")</f>
        <v>0</v>
      </c>
      <c r="AU98" s="116">
        <f t="shared" ref="AU98:AU100" si="283">COUNTIF($N98:$AQ98,"c")</f>
        <v>0</v>
      </c>
      <c r="AV98" s="116">
        <f t="shared" ref="AV98:AV100" si="284">COUNTIF($N98:$AQ98,"d")</f>
        <v>0</v>
      </c>
      <c r="AW98" s="116">
        <f t="shared" ref="AW98:AW100" si="285">COUNTIF($N98:$AQ98,"e")</f>
        <v>0</v>
      </c>
      <c r="AX98" s="116">
        <f t="shared" ref="AX98:AX100" si="286">COUNTIF($N98:$AQ98,"f")</f>
        <v>0</v>
      </c>
      <c r="AY98" s="116">
        <f t="shared" ref="AY98:AY100" si="287">COUNTIF($N98:$AQ98,"g")</f>
        <v>0</v>
      </c>
      <c r="AZ98" s="116">
        <f t="shared" ref="AZ98:AZ100" si="288">COUNTIF($N98:$AQ98,"h")</f>
        <v>0</v>
      </c>
      <c r="BA98" s="116">
        <f t="shared" ref="BA98:BA100" si="289">COUNTIF($N98:$AQ98,"i")</f>
        <v>0</v>
      </c>
      <c r="BB98" s="116">
        <f t="shared" ref="BB98:BB100" si="290">COUNTIF($N98:$AQ98,"j")</f>
        <v>0</v>
      </c>
      <c r="BC98" s="116">
        <f t="shared" ref="BC98:BC100" si="291">COUNTIF($N98:$AQ98,"k")</f>
        <v>0</v>
      </c>
      <c r="BD98" s="116">
        <f t="shared" ref="BD98:BD100" si="292">COUNTIF($N98:$AQ98,"l")</f>
        <v>0</v>
      </c>
      <c r="BE98" s="116">
        <f t="shared" ref="BE98:BE100" si="293">COUNTIF($N98:$AQ98,"m")</f>
        <v>0</v>
      </c>
      <c r="BF98" s="116">
        <f t="shared" ref="BF98:BF100" si="294">COUNTIF($N98:$AQ98,"n")</f>
        <v>0</v>
      </c>
      <c r="BG98" s="116">
        <f t="shared" ref="BG98:BG100" si="295">COUNTIF($N98:$AQ98,"o")</f>
        <v>0</v>
      </c>
      <c r="BH98" s="116" t="str">
        <f t="shared" si="234"/>
        <v>0</v>
      </c>
      <c r="BI98" s="116" t="str">
        <f t="shared" si="235"/>
        <v>0</v>
      </c>
      <c r="BJ98" s="116" t="str">
        <f t="shared" si="236"/>
        <v>0</v>
      </c>
      <c r="BK98" s="116" t="str">
        <f t="shared" si="237"/>
        <v>0</v>
      </c>
      <c r="BL98" s="116" t="str">
        <f t="shared" si="238"/>
        <v>0</v>
      </c>
      <c r="BM98" s="116" t="str">
        <f t="shared" si="239"/>
        <v>0</v>
      </c>
      <c r="BN98" s="116" t="str">
        <f t="shared" si="240"/>
        <v>0</v>
      </c>
      <c r="BO98" s="116" t="str">
        <f t="shared" si="241"/>
        <v>0</v>
      </c>
      <c r="BP98" s="116" t="str">
        <f t="shared" si="242"/>
        <v>0</v>
      </c>
      <c r="BQ98" s="116" t="str">
        <f t="shared" si="243"/>
        <v>0</v>
      </c>
      <c r="BR98" s="116" t="str">
        <f t="shared" si="244"/>
        <v>0</v>
      </c>
      <c r="BS98" s="116" t="str">
        <f t="shared" si="245"/>
        <v>0</v>
      </c>
      <c r="BT98" s="116" t="str">
        <f t="shared" si="246"/>
        <v>0</v>
      </c>
      <c r="BU98" s="116" t="str">
        <f t="shared" si="247"/>
        <v>0</v>
      </c>
      <c r="BV98" s="116" t="str">
        <f t="shared" si="248"/>
        <v>0</v>
      </c>
    </row>
    <row r="99" spans="1:74" ht="19.5" customHeight="1" thickBot="1" x14ac:dyDescent="0.35">
      <c r="A99" s="57"/>
      <c r="B99" s="102" t="s">
        <v>65</v>
      </c>
      <c r="C99" s="102">
        <v>0.10416666666666667</v>
      </c>
      <c r="D99" s="157" t="s">
        <v>368</v>
      </c>
      <c r="E99" s="157" t="s">
        <v>354</v>
      </c>
      <c r="F99" s="157" t="s">
        <v>332</v>
      </c>
      <c r="G99" s="157" t="s">
        <v>369</v>
      </c>
      <c r="H99" s="157" t="s">
        <v>366</v>
      </c>
      <c r="I99" s="97"/>
      <c r="J99" s="97"/>
      <c r="K99" s="123"/>
      <c r="L99" s="13"/>
      <c r="N99" s="15"/>
      <c r="O99" s="65"/>
      <c r="P99" s="65"/>
      <c r="Q99" s="65"/>
      <c r="R99" s="65"/>
      <c r="S99" s="65"/>
      <c r="T99" s="15"/>
      <c r="U99" s="15"/>
      <c r="V99" s="65"/>
      <c r="W99" s="65"/>
      <c r="X99" s="65"/>
      <c r="Y99" s="65"/>
      <c r="Z99" s="65"/>
      <c r="AA99" s="15"/>
      <c r="AB99" s="15"/>
      <c r="AC99" s="65"/>
      <c r="AD99" s="65"/>
      <c r="AE99" s="65"/>
      <c r="AF99" s="65"/>
      <c r="AG99" s="65"/>
      <c r="AH99" s="15"/>
      <c r="AI99" s="15"/>
      <c r="AJ99" s="65"/>
      <c r="AK99" s="65"/>
      <c r="AL99" s="65"/>
      <c r="AM99" s="65"/>
      <c r="AN99" s="65"/>
      <c r="AO99" s="15"/>
      <c r="AP99" s="15"/>
      <c r="AQ99" s="65"/>
      <c r="AS99" s="116">
        <f t="shared" si="281"/>
        <v>0</v>
      </c>
      <c r="AT99" s="116">
        <f t="shared" si="282"/>
        <v>0</v>
      </c>
      <c r="AU99" s="116">
        <f t="shared" si="283"/>
        <v>0</v>
      </c>
      <c r="AV99" s="116">
        <f t="shared" si="284"/>
        <v>0</v>
      </c>
      <c r="AW99" s="116">
        <f t="shared" si="285"/>
        <v>0</v>
      </c>
      <c r="AX99" s="116">
        <f t="shared" si="286"/>
        <v>0</v>
      </c>
      <c r="AY99" s="116">
        <f t="shared" si="287"/>
        <v>0</v>
      </c>
      <c r="AZ99" s="116">
        <f t="shared" si="288"/>
        <v>0</v>
      </c>
      <c r="BA99" s="116">
        <f t="shared" si="289"/>
        <v>0</v>
      </c>
      <c r="BB99" s="116">
        <f t="shared" si="290"/>
        <v>0</v>
      </c>
      <c r="BC99" s="116">
        <f t="shared" si="291"/>
        <v>0</v>
      </c>
      <c r="BD99" s="116">
        <f t="shared" si="292"/>
        <v>0</v>
      </c>
      <c r="BE99" s="116">
        <f t="shared" si="293"/>
        <v>0</v>
      </c>
      <c r="BF99" s="116">
        <f t="shared" si="294"/>
        <v>0</v>
      </c>
      <c r="BG99" s="116">
        <f t="shared" si="295"/>
        <v>0</v>
      </c>
      <c r="BH99" s="116" t="str">
        <f t="shared" si="234"/>
        <v>0</v>
      </c>
      <c r="BI99" s="116" t="str">
        <f t="shared" si="235"/>
        <v>0</v>
      </c>
      <c r="BJ99" s="116" t="str">
        <f t="shared" si="236"/>
        <v>0</v>
      </c>
      <c r="BK99" s="116" t="str">
        <f t="shared" si="237"/>
        <v>0</v>
      </c>
      <c r="BL99" s="116" t="str">
        <f t="shared" si="238"/>
        <v>0</v>
      </c>
      <c r="BM99" s="116" t="str">
        <f t="shared" si="239"/>
        <v>0</v>
      </c>
      <c r="BN99" s="116" t="str">
        <f t="shared" si="240"/>
        <v>0</v>
      </c>
      <c r="BO99" s="116" t="str">
        <f t="shared" si="241"/>
        <v>0</v>
      </c>
      <c r="BP99" s="116" t="str">
        <f t="shared" si="242"/>
        <v>0</v>
      </c>
      <c r="BQ99" s="116" t="str">
        <f t="shared" si="243"/>
        <v>0</v>
      </c>
      <c r="BR99" s="116" t="str">
        <f t="shared" si="244"/>
        <v>0</v>
      </c>
      <c r="BS99" s="116" t="str">
        <f t="shared" si="245"/>
        <v>0</v>
      </c>
      <c r="BT99" s="116" t="str">
        <f t="shared" si="246"/>
        <v>0</v>
      </c>
      <c r="BU99" s="116" t="str">
        <f t="shared" si="247"/>
        <v>0</v>
      </c>
      <c r="BV99" s="116" t="str">
        <f t="shared" si="248"/>
        <v>0</v>
      </c>
    </row>
    <row r="100" spans="1:74" ht="20.100000000000001" customHeight="1" thickBot="1" x14ac:dyDescent="0.35">
      <c r="A100" s="57"/>
      <c r="B100" s="102" t="s">
        <v>65</v>
      </c>
      <c r="C100" s="102">
        <v>0.125</v>
      </c>
      <c r="D100" s="179" t="s">
        <v>343</v>
      </c>
      <c r="E100" s="180"/>
      <c r="F100" s="180"/>
      <c r="G100" s="180"/>
      <c r="H100" s="182"/>
      <c r="I100" s="97"/>
      <c r="J100" s="97"/>
      <c r="K100" s="123"/>
      <c r="L100" s="13"/>
      <c r="N100" s="15"/>
      <c r="O100" s="65"/>
      <c r="P100" s="65"/>
      <c r="Q100" s="65"/>
      <c r="R100" s="65"/>
      <c r="S100" s="65"/>
      <c r="T100" s="15"/>
      <c r="U100" s="15"/>
      <c r="V100" s="65"/>
      <c r="W100" s="65"/>
      <c r="X100" s="65"/>
      <c r="Y100" s="65"/>
      <c r="Z100" s="65"/>
      <c r="AA100" s="15"/>
      <c r="AB100" s="15"/>
      <c r="AC100" s="65"/>
      <c r="AD100" s="65"/>
      <c r="AE100" s="65"/>
      <c r="AF100" s="65"/>
      <c r="AG100" s="65"/>
      <c r="AH100" s="15"/>
      <c r="AI100" s="15"/>
      <c r="AJ100" s="65"/>
      <c r="AK100" s="65"/>
      <c r="AL100" s="65"/>
      <c r="AM100" s="65"/>
      <c r="AN100" s="65"/>
      <c r="AO100" s="15"/>
      <c r="AP100" s="15"/>
      <c r="AQ100" s="65"/>
      <c r="AS100" s="116">
        <f t="shared" si="281"/>
        <v>0</v>
      </c>
      <c r="AT100" s="116">
        <f t="shared" si="282"/>
        <v>0</v>
      </c>
      <c r="AU100" s="116">
        <f t="shared" si="283"/>
        <v>0</v>
      </c>
      <c r="AV100" s="116">
        <f t="shared" si="284"/>
        <v>0</v>
      </c>
      <c r="AW100" s="116">
        <f t="shared" si="285"/>
        <v>0</v>
      </c>
      <c r="AX100" s="116">
        <f t="shared" si="286"/>
        <v>0</v>
      </c>
      <c r="AY100" s="116">
        <f t="shared" si="287"/>
        <v>0</v>
      </c>
      <c r="AZ100" s="116">
        <f t="shared" si="288"/>
        <v>0</v>
      </c>
      <c r="BA100" s="116">
        <f t="shared" si="289"/>
        <v>0</v>
      </c>
      <c r="BB100" s="116">
        <f t="shared" si="290"/>
        <v>0</v>
      </c>
      <c r="BC100" s="116">
        <f t="shared" si="291"/>
        <v>0</v>
      </c>
      <c r="BD100" s="116">
        <f t="shared" si="292"/>
        <v>0</v>
      </c>
      <c r="BE100" s="116">
        <f t="shared" si="293"/>
        <v>0</v>
      </c>
      <c r="BF100" s="116">
        <f t="shared" si="294"/>
        <v>0</v>
      </c>
      <c r="BG100" s="116">
        <f t="shared" si="295"/>
        <v>0</v>
      </c>
      <c r="BH100" s="116" t="str">
        <f t="shared" si="234"/>
        <v>0</v>
      </c>
      <c r="BI100" s="116" t="str">
        <f t="shared" si="235"/>
        <v>0</v>
      </c>
      <c r="BJ100" s="116" t="str">
        <f t="shared" si="236"/>
        <v>0</v>
      </c>
      <c r="BK100" s="116" t="str">
        <f t="shared" si="237"/>
        <v>0</v>
      </c>
      <c r="BL100" s="116" t="str">
        <f t="shared" si="238"/>
        <v>0</v>
      </c>
      <c r="BM100" s="116" t="str">
        <f t="shared" si="239"/>
        <v>0</v>
      </c>
      <c r="BN100" s="116" t="str">
        <f t="shared" si="240"/>
        <v>0</v>
      </c>
      <c r="BO100" s="116" t="str">
        <f t="shared" si="241"/>
        <v>0</v>
      </c>
      <c r="BP100" s="116" t="str">
        <f t="shared" si="242"/>
        <v>0</v>
      </c>
      <c r="BQ100" s="116" t="str">
        <f t="shared" si="243"/>
        <v>0</v>
      </c>
      <c r="BR100" s="116" t="str">
        <f t="shared" si="244"/>
        <v>0</v>
      </c>
      <c r="BS100" s="116" t="str">
        <f t="shared" si="245"/>
        <v>0</v>
      </c>
      <c r="BT100" s="116" t="str">
        <f t="shared" si="246"/>
        <v>0</v>
      </c>
      <c r="BU100" s="116" t="str">
        <f t="shared" si="247"/>
        <v>0</v>
      </c>
      <c r="BV100" s="116" t="str">
        <f t="shared" si="248"/>
        <v>0</v>
      </c>
    </row>
    <row r="101" spans="1:74" ht="19.5" thickBot="1" x14ac:dyDescent="0.35">
      <c r="A101" s="31"/>
      <c r="I101" s="78"/>
      <c r="J101" s="78"/>
      <c r="K101" s="12">
        <f>SUM(K37:K100)</f>
        <v>0</v>
      </c>
      <c r="L101" s="7">
        <f>SUM(L37:L100)</f>
        <v>0</v>
      </c>
      <c r="N101" s="56">
        <f t="shared" ref="N101:Z101" si="296">COUNTA(N37:N100)</f>
        <v>0</v>
      </c>
      <c r="O101" s="56">
        <f t="shared" si="296"/>
        <v>0</v>
      </c>
      <c r="P101" s="56">
        <f t="shared" si="296"/>
        <v>0</v>
      </c>
      <c r="Q101" s="56">
        <f t="shared" si="296"/>
        <v>0</v>
      </c>
      <c r="R101" s="56">
        <f t="shared" si="296"/>
        <v>0</v>
      </c>
      <c r="S101" s="56">
        <f t="shared" si="296"/>
        <v>0</v>
      </c>
      <c r="T101" s="56">
        <f t="shared" si="296"/>
        <v>0</v>
      </c>
      <c r="U101" s="56">
        <f t="shared" si="296"/>
        <v>0</v>
      </c>
      <c r="V101" s="56">
        <f t="shared" si="296"/>
        <v>0</v>
      </c>
      <c r="W101" s="56">
        <f t="shared" si="296"/>
        <v>0</v>
      </c>
      <c r="X101" s="56">
        <f t="shared" si="296"/>
        <v>0</v>
      </c>
      <c r="Y101" s="56">
        <f t="shared" si="296"/>
        <v>0</v>
      </c>
      <c r="Z101" s="56">
        <f t="shared" si="296"/>
        <v>0</v>
      </c>
      <c r="AA101" s="56">
        <f>COUNTA(AA38:AA100)</f>
        <v>0</v>
      </c>
      <c r="AB101" s="56">
        <f>COUNTA(AB38:AB100)</f>
        <v>0</v>
      </c>
      <c r="AC101" s="56">
        <f>COUNTA(AC37:AC100)</f>
        <v>0</v>
      </c>
      <c r="AD101" s="56">
        <f>COUNTA(AD37:AD100)</f>
        <v>0</v>
      </c>
      <c r="AE101" s="56">
        <f>COUNTA(AE37:AE100)</f>
        <v>0</v>
      </c>
      <c r="AF101" s="56">
        <f>COUNTA(AF37:AF100)</f>
        <v>0</v>
      </c>
      <c r="AG101" s="56">
        <f>COUNTA(AG37:AG100)</f>
        <v>0</v>
      </c>
      <c r="AH101" s="56">
        <f>COUNTA(AH38:AH100)</f>
        <v>0</v>
      </c>
      <c r="AI101" s="56">
        <f>COUNTA(AI38:AI100)</f>
        <v>0</v>
      </c>
      <c r="AJ101" s="56">
        <f>COUNTA(AJ37:AJ100)</f>
        <v>0</v>
      </c>
      <c r="AK101" s="56">
        <f>COUNTA(AK37:AK100)</f>
        <v>0</v>
      </c>
      <c r="AL101" s="56">
        <f>COUNTA(AL37:AL100)</f>
        <v>0</v>
      </c>
      <c r="AM101" s="56">
        <f>COUNTA(AM37:AM100)</f>
        <v>0</v>
      </c>
      <c r="AN101" s="56">
        <f>COUNTA(AN37:AN100)</f>
        <v>0</v>
      </c>
      <c r="AO101" s="56">
        <f>COUNTA(AO38:AO100)</f>
        <v>0</v>
      </c>
      <c r="AP101" s="56">
        <f>COUNTA(AP38:AP100)</f>
        <v>0</v>
      </c>
      <c r="AQ101" s="56">
        <f>COUNTA(AQ37:AQ100)</f>
        <v>0</v>
      </c>
      <c r="AR101" s="132"/>
      <c r="AS101" s="117">
        <f t="shared" ref="AS101:BV101" si="297">SUM(AS37:AS100)</f>
        <v>0</v>
      </c>
      <c r="AT101" s="117">
        <f t="shared" si="297"/>
        <v>0</v>
      </c>
      <c r="AU101" s="117">
        <f t="shared" si="297"/>
        <v>0</v>
      </c>
      <c r="AV101" s="117">
        <f t="shared" si="297"/>
        <v>0</v>
      </c>
      <c r="AW101" s="117">
        <f t="shared" si="297"/>
        <v>0</v>
      </c>
      <c r="AX101" s="117">
        <f t="shared" si="297"/>
        <v>0</v>
      </c>
      <c r="AY101" s="117">
        <f t="shared" si="297"/>
        <v>0</v>
      </c>
      <c r="AZ101" s="117">
        <f t="shared" si="297"/>
        <v>0</v>
      </c>
      <c r="BA101" s="117">
        <f t="shared" si="297"/>
        <v>0</v>
      </c>
      <c r="BB101" s="117">
        <f t="shared" si="297"/>
        <v>0</v>
      </c>
      <c r="BC101" s="117">
        <f t="shared" si="297"/>
        <v>0</v>
      </c>
      <c r="BD101" s="117">
        <f t="shared" si="297"/>
        <v>0</v>
      </c>
      <c r="BE101" s="117">
        <f t="shared" si="297"/>
        <v>0</v>
      </c>
      <c r="BF101" s="117">
        <f t="shared" si="297"/>
        <v>0</v>
      </c>
      <c r="BG101" s="117">
        <f t="shared" si="297"/>
        <v>0</v>
      </c>
      <c r="BH101" s="117">
        <f t="shared" si="297"/>
        <v>0</v>
      </c>
      <c r="BI101" s="117">
        <f t="shared" si="297"/>
        <v>0</v>
      </c>
      <c r="BJ101" s="117">
        <f t="shared" si="297"/>
        <v>0</v>
      </c>
      <c r="BK101" s="117">
        <f t="shared" si="297"/>
        <v>0</v>
      </c>
      <c r="BL101" s="117">
        <f t="shared" si="297"/>
        <v>0</v>
      </c>
      <c r="BM101" s="117">
        <f t="shared" si="297"/>
        <v>0</v>
      </c>
      <c r="BN101" s="117">
        <f t="shared" si="297"/>
        <v>0</v>
      </c>
      <c r="BO101" s="117">
        <f t="shared" si="297"/>
        <v>0</v>
      </c>
      <c r="BP101" s="117">
        <f t="shared" si="297"/>
        <v>0</v>
      </c>
      <c r="BQ101" s="117">
        <f t="shared" si="297"/>
        <v>0</v>
      </c>
      <c r="BR101" s="117">
        <f t="shared" si="297"/>
        <v>0</v>
      </c>
      <c r="BS101" s="117">
        <f t="shared" si="297"/>
        <v>0</v>
      </c>
      <c r="BT101" s="117">
        <f t="shared" si="297"/>
        <v>0</v>
      </c>
      <c r="BU101" s="117">
        <f t="shared" si="297"/>
        <v>0</v>
      </c>
      <c r="BV101" s="117">
        <f t="shared" si="297"/>
        <v>0</v>
      </c>
    </row>
    <row r="102" spans="1:74" ht="19.5" thickBot="1" x14ac:dyDescent="0.35">
      <c r="B102" s="31"/>
      <c r="I102" s="68"/>
      <c r="J102" s="68"/>
    </row>
    <row r="103" spans="1:74" ht="18" thickBot="1" x14ac:dyDescent="0.35">
      <c r="K103" s="35"/>
      <c r="L103" s="62"/>
    </row>
    <row r="104" spans="1:74" ht="18" thickBot="1" x14ac:dyDescent="0.35">
      <c r="K104" s="35"/>
      <c r="L104" s="37"/>
    </row>
  </sheetData>
  <sheetProtection selectLockedCells="1"/>
  <protectedRanges>
    <protectedRange password="DB25" sqref="C36:J36" name="filter"/>
  </protectedRanges>
  <dataConsolidate/>
  <mergeCells count="37">
    <mergeCell ref="D56:H56"/>
    <mergeCell ref="N34:AQ34"/>
    <mergeCell ref="O35:U35"/>
    <mergeCell ref="V35:AB35"/>
    <mergeCell ref="AC35:AI35"/>
    <mergeCell ref="AJ35:AP35"/>
    <mergeCell ref="D67:H67"/>
    <mergeCell ref="D70:H70"/>
    <mergeCell ref="D57:H57"/>
    <mergeCell ref="D59:H59"/>
    <mergeCell ref="D61:H61"/>
    <mergeCell ref="D100:H100"/>
    <mergeCell ref="D38:H38"/>
    <mergeCell ref="D50:H50"/>
    <mergeCell ref="D53:H53"/>
    <mergeCell ref="D54:H54"/>
    <mergeCell ref="D40:H40"/>
    <mergeCell ref="D42:H42"/>
    <mergeCell ref="D68:H68"/>
    <mergeCell ref="D94:H94"/>
    <mergeCell ref="D96:H96"/>
    <mergeCell ref="D44:H44"/>
    <mergeCell ref="D46:H46"/>
    <mergeCell ref="D48:H48"/>
    <mergeCell ref="D79:H79"/>
    <mergeCell ref="D49:H49"/>
    <mergeCell ref="D97:H97"/>
    <mergeCell ref="E91:H91"/>
    <mergeCell ref="D92:H92"/>
    <mergeCell ref="D71:H71"/>
    <mergeCell ref="D74:H74"/>
    <mergeCell ref="D72:H72"/>
    <mergeCell ref="D89:H89"/>
    <mergeCell ref="D81:H81"/>
    <mergeCell ref="D85:H85"/>
    <mergeCell ref="E83:H83"/>
    <mergeCell ref="D87:H87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R66:AR79 AR64 AR55:AR62 AR37:AR46 AR95 AR52 AR48 AR98:AR100">
      <formula1>$C$14:$C$16</formula1>
    </dataValidation>
    <dataValidation type="list" allowBlank="1" showDropDown="1" showInputMessage="1" showErrorMessage="1" sqref="AR65 AR63">
      <formula1>$C$21</formula1>
    </dataValidation>
    <dataValidation type="list" allowBlank="1" showDropDown="1" showInputMessage="1" showErrorMessage="1" sqref="N37:AQ100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92:J97 J39:J90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421"/>
  <sheetViews>
    <sheetView showGridLines="0" zoomScale="55" zoomScaleNormal="55" workbookViewId="0">
      <selection activeCell="E31" sqref="E31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5" style="1" customWidth="1"/>
    <col min="11" max="23" width="3.85546875" style="1" customWidth="1"/>
    <col min="24" max="24" width="4.28515625" style="1" bestFit="1" customWidth="1"/>
    <col min="25" max="26" width="4.140625" style="1" customWidth="1"/>
    <col min="27" max="30" width="3.85546875" style="1" customWidth="1"/>
    <col min="31" max="31" width="4.28515625" style="1" bestFit="1" customWidth="1"/>
    <col min="32" max="33" width="4.140625" style="1" customWidth="1"/>
    <col min="34" max="37" width="3.85546875" style="1" customWidth="1"/>
    <col min="38" max="38" width="4.28515625" style="1" bestFit="1" customWidth="1"/>
    <col min="39" max="41" width="4.140625" style="1" customWidth="1"/>
    <col min="42" max="42" width="4.28515625" style="1" hidden="1" customWidth="1" outlineLevel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style="1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1" width="10.5703125" style="1" hidden="1" customWidth="1" outlineLevel="1"/>
    <col min="72" max="72" width="10.5703125" style="1" customWidth="1" collapsed="1"/>
    <col min="73" max="73" width="12.42578125" style="1"/>
    <col min="74" max="74" width="14.42578125" style="1" bestFit="1" customWidth="1"/>
    <col min="75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61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61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61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61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60">
        <f>'Campaign Total'!D14</f>
        <v>0</v>
      </c>
      <c r="E14" s="61">
        <f>'Campaign Total'!E14</f>
        <v>0</v>
      </c>
      <c r="F14" s="32" t="e">
        <f>'Campaign Total'!F14</f>
        <v>#N/A</v>
      </c>
      <c r="G14" s="118">
        <f>AP$94</f>
        <v>0</v>
      </c>
      <c r="H14" s="39">
        <f>IF(ISNUMBER(BE$94),BE$94,"0")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60">
        <f>'Campaign Total'!D15</f>
        <v>0</v>
      </c>
      <c r="E15" s="61">
        <f>'Campaign Total'!E15</f>
        <v>0</v>
      </c>
      <c r="F15" s="32" t="e">
        <f>'Campaign Total'!F15</f>
        <v>#N/A</v>
      </c>
      <c r="G15" s="118">
        <f>AQ$94</f>
        <v>0</v>
      </c>
      <c r="H15" s="39">
        <f>IF(ISNUMBER(BF$94),BF$94,"0")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60">
        <f>'Campaign Total'!D16</f>
        <v>0</v>
      </c>
      <c r="E16" s="61">
        <f>'Campaign Total'!E16</f>
        <v>0</v>
      </c>
      <c r="F16" s="32" t="e">
        <f>'Campaign Total'!F16</f>
        <v>#N/A</v>
      </c>
      <c r="G16" s="118">
        <f>AR$94</f>
        <v>0</v>
      </c>
      <c r="H16" s="39">
        <f>IF(ISNUMBER(BG$94),BG$94,"0")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60">
        <f>'Campaign Total'!D17</f>
        <v>0</v>
      </c>
      <c r="E17" s="61">
        <f>'Campaign Total'!E17</f>
        <v>0</v>
      </c>
      <c r="F17" s="32" t="e">
        <f>'Campaign Total'!F17</f>
        <v>#N/A</v>
      </c>
      <c r="G17" s="118">
        <f>AS$94</f>
        <v>0</v>
      </c>
      <c r="H17" s="39">
        <f>IF(ISNUMBER(BH$94),BH$94,"0")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60">
        <f>'Campaign Total'!D18</f>
        <v>0</v>
      </c>
      <c r="E18" s="61">
        <f>'Campaign Total'!E18</f>
        <v>0</v>
      </c>
      <c r="F18" s="32" t="e">
        <f>'Campaign Total'!F18</f>
        <v>#N/A</v>
      </c>
      <c r="G18" s="118">
        <f>AT$94</f>
        <v>0</v>
      </c>
      <c r="H18" s="39">
        <f>IF(ISNUMBER(BI$94),BI$94,"0")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60">
        <f>'Campaign Total'!D19</f>
        <v>0</v>
      </c>
      <c r="E19" s="61">
        <f>'Campaign Total'!E19</f>
        <v>0</v>
      </c>
      <c r="F19" s="32" t="e">
        <f>'Campaign Total'!F19</f>
        <v>#N/A</v>
      </c>
      <c r="G19" s="118">
        <f>AU$94</f>
        <v>0</v>
      </c>
      <c r="H19" s="39">
        <f>IF(ISNUMBER(BJ$94),BJ$94,"0")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60">
        <f>'Campaign Total'!D20</f>
        <v>0</v>
      </c>
      <c r="E20" s="61">
        <f>'Campaign Total'!E20</f>
        <v>0</v>
      </c>
      <c r="F20" s="32" t="e">
        <f>'Campaign Total'!F20</f>
        <v>#N/A</v>
      </c>
      <c r="G20" s="118">
        <f>AV$94</f>
        <v>0</v>
      </c>
      <c r="H20" s="39">
        <f>IF(ISNUMBER(BK$94),BK$94,"0")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60">
        <f>'Campaign Total'!D21</f>
        <v>0</v>
      </c>
      <c r="E21" s="61">
        <f>'Campaign Total'!E21</f>
        <v>0</v>
      </c>
      <c r="F21" s="32" t="e">
        <f>'Campaign Total'!F21</f>
        <v>#N/A</v>
      </c>
      <c r="G21" s="118">
        <f>AW$94</f>
        <v>0</v>
      </c>
      <c r="H21" s="39">
        <f>IF(ISNUMBER(BL$94),BL$94,"0")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60">
        <f>'Campaign Total'!D22</f>
        <v>0</v>
      </c>
      <c r="E22" s="61">
        <f>'Campaign Total'!E22</f>
        <v>0</v>
      </c>
      <c r="F22" s="32" t="e">
        <f>'Campaign Total'!F22</f>
        <v>#N/A</v>
      </c>
      <c r="G22" s="118">
        <f>AX$94</f>
        <v>0</v>
      </c>
      <c r="H22" s="39">
        <f>IF(ISNUMBER(BM$94),BM$94,"0")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60">
        <f>'Campaign Total'!D23</f>
        <v>0</v>
      </c>
      <c r="E23" s="61">
        <f>'Campaign Total'!E23</f>
        <v>0</v>
      </c>
      <c r="F23" s="32" t="e">
        <f>'Campaign Total'!F23</f>
        <v>#N/A</v>
      </c>
      <c r="G23" s="118">
        <f>AY$94</f>
        <v>0</v>
      </c>
      <c r="H23" s="39">
        <f>IF(ISNUMBER(BN$94),BN$94,"0")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60">
        <f>'Campaign Total'!D24</f>
        <v>0</v>
      </c>
      <c r="E24" s="61">
        <f>'Campaign Total'!E24</f>
        <v>0</v>
      </c>
      <c r="F24" s="32" t="e">
        <f>'Campaign Total'!F24</f>
        <v>#N/A</v>
      </c>
      <c r="G24" s="118">
        <f>AZ$94</f>
        <v>0</v>
      </c>
      <c r="H24" s="39">
        <f>IF(ISNUMBER(BO$94),BO$94,"0")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60">
        <f>'Campaign Total'!D25</f>
        <v>0</v>
      </c>
      <c r="E25" s="61">
        <f>'Campaign Total'!E25</f>
        <v>0</v>
      </c>
      <c r="F25" s="32" t="e">
        <f>'Campaign Total'!F25</f>
        <v>#N/A</v>
      </c>
      <c r="G25" s="118">
        <f>BA$94</f>
        <v>0</v>
      </c>
      <c r="H25" s="39">
        <f>IF(ISNUMBER(BP$94),BP$94,"0")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60">
        <f>'Campaign Total'!D26</f>
        <v>0</v>
      </c>
      <c r="E26" s="61">
        <f>'Campaign Total'!E26</f>
        <v>0</v>
      </c>
      <c r="F26" s="32" t="e">
        <f>'Campaign Total'!F26</f>
        <v>#N/A</v>
      </c>
      <c r="G26" s="118">
        <f>BB$94</f>
        <v>0</v>
      </c>
      <c r="H26" s="39">
        <f>IF(ISNUMBER(BQ$94),BQ$94,"0")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60">
        <f>'Campaign Total'!D27</f>
        <v>0</v>
      </c>
      <c r="E27" s="61">
        <f>'Campaign Total'!E27</f>
        <v>0</v>
      </c>
      <c r="F27" s="32" t="e">
        <f>'Campaign Total'!F27</f>
        <v>#N/A</v>
      </c>
      <c r="G27" s="118">
        <f>BC$94</f>
        <v>0</v>
      </c>
      <c r="H27" s="39">
        <f>IF(ISNUMBER(BR$94),BR$94,"0")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60">
        <f>'Campaign Total'!D28</f>
        <v>0</v>
      </c>
      <c r="E28" s="61">
        <f>'Campaign Total'!E28</f>
        <v>0</v>
      </c>
      <c r="F28" s="32" t="e">
        <f>'Campaign Total'!F28</f>
        <v>#N/A</v>
      </c>
      <c r="G28" s="118">
        <f>BD$94</f>
        <v>0</v>
      </c>
      <c r="H28" s="39">
        <f>IF(ISNUMBER(BS$94),BS$94,"0")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1" ht="18" thickBot="1" x14ac:dyDescent="0.35"/>
    <row r="34" spans="1:71" ht="21.75" thickBot="1" x14ac:dyDescent="0.4">
      <c r="K34" s="190" t="s">
        <v>289</v>
      </c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94"/>
      <c r="AP34" s="72"/>
      <c r="AQ34" s="72"/>
      <c r="AR34" s="72"/>
      <c r="AS34" s="72"/>
      <c r="AT34" s="72"/>
      <c r="AU34" s="72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</row>
    <row r="35" spans="1:71" ht="20.25" thickBot="1" x14ac:dyDescent="0.35">
      <c r="B35" s="150" t="str">
        <f>'Mon-Fri'!B35</f>
        <v>Програмна схема, Септември 2019</v>
      </c>
      <c r="C35" s="150"/>
      <c r="D35" s="150"/>
      <c r="E35" s="150"/>
      <c r="F35" s="150"/>
      <c r="G35" s="150"/>
      <c r="K35" s="163">
        <v>35</v>
      </c>
      <c r="L35" s="191">
        <f>K35+1</f>
        <v>36</v>
      </c>
      <c r="M35" s="192"/>
      <c r="N35" s="192"/>
      <c r="O35" s="192"/>
      <c r="P35" s="192"/>
      <c r="Q35" s="192"/>
      <c r="R35" s="193"/>
      <c r="S35" s="191">
        <f t="shared" ref="S35" si="0">L35+1</f>
        <v>37</v>
      </c>
      <c r="T35" s="192"/>
      <c r="U35" s="192"/>
      <c r="V35" s="192"/>
      <c r="W35" s="192"/>
      <c r="X35" s="192"/>
      <c r="Y35" s="193"/>
      <c r="Z35" s="191">
        <f>S35+1</f>
        <v>38</v>
      </c>
      <c r="AA35" s="192"/>
      <c r="AB35" s="192"/>
      <c r="AC35" s="192"/>
      <c r="AD35" s="192"/>
      <c r="AE35" s="192"/>
      <c r="AF35" s="193"/>
      <c r="AG35" s="191">
        <f>Z35+1</f>
        <v>39</v>
      </c>
      <c r="AH35" s="192"/>
      <c r="AI35" s="192"/>
      <c r="AJ35" s="192"/>
      <c r="AK35" s="192"/>
      <c r="AL35" s="192"/>
      <c r="AM35" s="193"/>
      <c r="AN35" s="158">
        <f>AG35+1</f>
        <v>40</v>
      </c>
      <c r="AO35" s="96"/>
      <c r="AP35" s="95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</row>
    <row r="36" spans="1:71" s="3" customFormat="1" ht="37.5" customHeight="1" thickBot="1" x14ac:dyDescent="0.35">
      <c r="A36" s="28"/>
      <c r="B36" s="85" t="s">
        <v>64</v>
      </c>
      <c r="C36" s="85" t="s">
        <v>88</v>
      </c>
      <c r="D36" s="86" t="s">
        <v>71</v>
      </c>
      <c r="E36" s="86" t="s">
        <v>72</v>
      </c>
      <c r="F36" s="86" t="s">
        <v>297</v>
      </c>
      <c r="G36" s="86" t="str">
        <f>'Mon-Fri'!J36</f>
        <v>Цена 30" Септември</v>
      </c>
      <c r="H36" s="2" t="s">
        <v>32</v>
      </c>
      <c r="I36" s="2" t="s">
        <v>33</v>
      </c>
      <c r="K36" s="55">
        <v>1</v>
      </c>
      <c r="L36" s="64">
        <f t="shared" ref="L36:R36" si="1">K36+1</f>
        <v>2</v>
      </c>
      <c r="M36" s="64">
        <f t="shared" si="1"/>
        <v>3</v>
      </c>
      <c r="N36" s="64">
        <f t="shared" si="1"/>
        <v>4</v>
      </c>
      <c r="O36" s="64">
        <f t="shared" si="1"/>
        <v>5</v>
      </c>
      <c r="P36" s="64">
        <f t="shared" si="1"/>
        <v>6</v>
      </c>
      <c r="Q36" s="55">
        <f t="shared" si="1"/>
        <v>7</v>
      </c>
      <c r="R36" s="55">
        <f t="shared" si="1"/>
        <v>8</v>
      </c>
      <c r="S36" s="64">
        <f>R36+1</f>
        <v>9</v>
      </c>
      <c r="T36" s="64">
        <f t="shared" ref="T36:W36" si="2">S36+1</f>
        <v>10</v>
      </c>
      <c r="U36" s="64">
        <f t="shared" si="2"/>
        <v>11</v>
      </c>
      <c r="V36" s="64">
        <f t="shared" si="2"/>
        <v>12</v>
      </c>
      <c r="W36" s="64">
        <f t="shared" si="2"/>
        <v>13</v>
      </c>
      <c r="X36" s="55">
        <f>W36+1</f>
        <v>14</v>
      </c>
      <c r="Y36" s="55">
        <f t="shared" ref="Y36" si="3">X36+1</f>
        <v>15</v>
      </c>
      <c r="Z36" s="64">
        <f>Y36+1</f>
        <v>16</v>
      </c>
      <c r="AA36" s="64">
        <f>Z36+1</f>
        <v>17</v>
      </c>
      <c r="AB36" s="64">
        <f>AA36+1</f>
        <v>18</v>
      </c>
      <c r="AC36" s="64">
        <f t="shared" ref="AC36:AD36" si="4">AB36+1</f>
        <v>19</v>
      </c>
      <c r="AD36" s="64">
        <f t="shared" si="4"/>
        <v>20</v>
      </c>
      <c r="AE36" s="55">
        <f>AD36+1</f>
        <v>21</v>
      </c>
      <c r="AF36" s="55">
        <f t="shared" ref="AF36" si="5">AE36+1</f>
        <v>22</v>
      </c>
      <c r="AG36" s="64">
        <f>AF36+1</f>
        <v>23</v>
      </c>
      <c r="AH36" s="64">
        <f>AG36+1</f>
        <v>24</v>
      </c>
      <c r="AI36" s="64">
        <f>AH36+1</f>
        <v>25</v>
      </c>
      <c r="AJ36" s="64">
        <f t="shared" ref="AJ36:AK36" si="6">AI36+1</f>
        <v>26</v>
      </c>
      <c r="AK36" s="64">
        <f t="shared" si="6"/>
        <v>27</v>
      </c>
      <c r="AL36" s="55">
        <f>AK36+1</f>
        <v>28</v>
      </c>
      <c r="AM36" s="55">
        <f t="shared" ref="AM36" si="7">AL36+1</f>
        <v>29</v>
      </c>
      <c r="AN36" s="64">
        <f>AM36+1</f>
        <v>30</v>
      </c>
      <c r="AO36" s="119"/>
      <c r="AP36" s="69" t="s">
        <v>89</v>
      </c>
      <c r="AQ36" s="69" t="s">
        <v>52</v>
      </c>
      <c r="AR36" s="69" t="s">
        <v>53</v>
      </c>
      <c r="AS36" s="69" t="s">
        <v>92</v>
      </c>
      <c r="AT36" s="69" t="s">
        <v>93</v>
      </c>
      <c r="AU36" s="69" t="s">
        <v>94</v>
      </c>
      <c r="AV36" s="69" t="s">
        <v>95</v>
      </c>
      <c r="AW36" s="69" t="s">
        <v>96</v>
      </c>
      <c r="AX36" s="69" t="s">
        <v>97</v>
      </c>
      <c r="AY36" s="69" t="s">
        <v>98</v>
      </c>
      <c r="AZ36" s="69" t="s">
        <v>99</v>
      </c>
      <c r="BA36" s="69" t="s">
        <v>100</v>
      </c>
      <c r="BB36" s="69" t="s">
        <v>101</v>
      </c>
      <c r="BC36" s="69" t="s">
        <v>102</v>
      </c>
      <c r="BD36" s="69" t="s">
        <v>103</v>
      </c>
      <c r="BE36" s="69" t="s">
        <v>58</v>
      </c>
      <c r="BF36" s="69" t="s">
        <v>59</v>
      </c>
      <c r="BG36" s="69" t="s">
        <v>60</v>
      </c>
      <c r="BH36" s="69" t="s">
        <v>111</v>
      </c>
      <c r="BI36" s="69" t="s">
        <v>112</v>
      </c>
      <c r="BJ36" s="69" t="s">
        <v>113</v>
      </c>
      <c r="BK36" s="69" t="s">
        <v>114</v>
      </c>
      <c r="BL36" s="69" t="s">
        <v>115</v>
      </c>
      <c r="BM36" s="69" t="s">
        <v>116</v>
      </c>
      <c r="BN36" s="69" t="s">
        <v>117</v>
      </c>
      <c r="BO36" s="69" t="s">
        <v>118</v>
      </c>
      <c r="BP36" s="69" t="s">
        <v>119</v>
      </c>
      <c r="BQ36" s="69" t="s">
        <v>120</v>
      </c>
      <c r="BR36" s="69" t="s">
        <v>121</v>
      </c>
      <c r="BS36" s="69" t="s">
        <v>122</v>
      </c>
    </row>
    <row r="37" spans="1:71" ht="44.25" customHeight="1" thickTop="1" thickBot="1" x14ac:dyDescent="0.35">
      <c r="A37" s="30"/>
      <c r="B37" s="87" t="s">
        <v>65</v>
      </c>
      <c r="C37" s="152">
        <v>0.27083333333333331</v>
      </c>
      <c r="D37" s="152" t="s">
        <v>313</v>
      </c>
      <c r="E37" s="152" t="s">
        <v>313</v>
      </c>
      <c r="F37" s="88"/>
      <c r="G37" s="88"/>
      <c r="H37" s="123"/>
      <c r="I37" s="13"/>
      <c r="K37" s="80"/>
      <c r="L37" s="79"/>
      <c r="M37" s="79"/>
      <c r="N37" s="79"/>
      <c r="O37" s="79"/>
      <c r="P37" s="79"/>
      <c r="Q37" s="80"/>
      <c r="R37" s="80"/>
      <c r="S37" s="79"/>
      <c r="T37" s="79"/>
      <c r="U37" s="79"/>
      <c r="V37" s="79"/>
      <c r="W37" s="79"/>
      <c r="X37" s="80"/>
      <c r="Y37" s="80"/>
      <c r="Z37" s="79"/>
      <c r="AA37" s="79"/>
      <c r="AB37" s="79"/>
      <c r="AC37" s="79"/>
      <c r="AD37" s="79"/>
      <c r="AE37" s="80"/>
      <c r="AF37" s="80"/>
      <c r="AG37" s="79"/>
      <c r="AH37" s="79"/>
      <c r="AI37" s="79"/>
      <c r="AJ37" s="79"/>
      <c r="AK37" s="79"/>
      <c r="AL37" s="80"/>
      <c r="AM37" s="80"/>
      <c r="AN37" s="79"/>
      <c r="AO37" s="120"/>
      <c r="AP37" s="122">
        <f t="shared" ref="AP37:AP65" si="8">COUNTIF($K37:$AN37,"a")</f>
        <v>0</v>
      </c>
      <c r="AQ37" s="122">
        <f t="shared" ref="AQ37:AQ65" si="9">COUNTIF($K37:$AN37,"b")</f>
        <v>0</v>
      </c>
      <c r="AR37" s="122">
        <f t="shared" ref="AR37:AR65" si="10">COUNTIF($K37:$AN37,"c")</f>
        <v>0</v>
      </c>
      <c r="AS37" s="122">
        <f t="shared" ref="AS37:AS65" si="11">COUNTIF($K37:$AN37,"d")</f>
        <v>0</v>
      </c>
      <c r="AT37" s="122">
        <f t="shared" ref="AT37:AT65" si="12">COUNTIF($K37:$AN37,"e")</f>
        <v>0</v>
      </c>
      <c r="AU37" s="122">
        <f t="shared" ref="AU37:AU65" si="13">COUNTIF($K37:$AN37,"f")</f>
        <v>0</v>
      </c>
      <c r="AV37" s="122">
        <f t="shared" ref="AV37:AV65" si="14">COUNTIF($K37:$AN37,"g")</f>
        <v>0</v>
      </c>
      <c r="AW37" s="122">
        <f t="shared" ref="AW37:AW65" si="15">COUNTIF($K37:$AN37,"h")</f>
        <v>0</v>
      </c>
      <c r="AX37" s="122">
        <f t="shared" ref="AX37:AX65" si="16">COUNTIF($K37:$AN37,"i")</f>
        <v>0</v>
      </c>
      <c r="AY37" s="122">
        <f t="shared" ref="AY37:AY65" si="17">COUNTIF($K37:$AN37,"j")</f>
        <v>0</v>
      </c>
      <c r="AZ37" s="122">
        <f t="shared" ref="AZ37:AZ65" si="18">COUNTIF($K37:$AN37,"k")</f>
        <v>0</v>
      </c>
      <c r="BA37" s="122">
        <f t="shared" ref="BA37:BA65" si="19">COUNTIF($K37:$AN37,"l")</f>
        <v>0</v>
      </c>
      <c r="BB37" s="122">
        <f t="shared" ref="BB37:BB65" si="20">COUNTIF($K37:$AN37,"m")</f>
        <v>0</v>
      </c>
      <c r="BC37" s="122">
        <f t="shared" ref="BC37:BC65" si="21">COUNTIF($K37:$AN37,"n")</f>
        <v>0</v>
      </c>
      <c r="BD37" s="122">
        <f t="shared" ref="BD37:BD65" si="22">COUNTIF($K37:$AN37,"o")</f>
        <v>0</v>
      </c>
      <c r="BE37" s="122" t="str">
        <f>IF(AP37&gt;0,($G37*AP37*$F$14),"0")</f>
        <v>0</v>
      </c>
      <c r="BF37" s="122" t="str">
        <f>IF(AQ37&gt;0,($G37*AQ37*$F$15),"0")</f>
        <v>0</v>
      </c>
      <c r="BG37" s="122" t="str">
        <f>IF(AR37&gt;0,($G37*AR37*$F$16),"0")</f>
        <v>0</v>
      </c>
      <c r="BH37" s="122" t="str">
        <f>IF(AS37&gt;0,($G37*AS37*$F$17),"0")</f>
        <v>0</v>
      </c>
      <c r="BI37" s="122" t="str">
        <f>IF(AT37&gt;0,($G37*AT37*$F$18),"0")</f>
        <v>0</v>
      </c>
      <c r="BJ37" s="122" t="str">
        <f>IF(AU37&gt;0,($G37*AU37*$F$19),"0")</f>
        <v>0</v>
      </c>
      <c r="BK37" s="122" t="str">
        <f>IF(AV37&gt;0,($G37*AV37*$F$20),"0")</f>
        <v>0</v>
      </c>
      <c r="BL37" s="122" t="str">
        <f>IF(AW37&gt;0,($G37*AW37*$F$21),"0")</f>
        <v>0</v>
      </c>
      <c r="BM37" s="122" t="str">
        <f>IF(AX37&gt;0,($G37*AX37*$F$22),"0")</f>
        <v>0</v>
      </c>
      <c r="BN37" s="122" t="str">
        <f>IF(AY37&gt;0,($G37*AY37*$F$23),"0")</f>
        <v>0</v>
      </c>
      <c r="BO37" s="122" t="str">
        <f>IF(AZ37&gt;0,($G37*AZ37*$F$24),"0")</f>
        <v>0</v>
      </c>
      <c r="BP37" s="122" t="str">
        <f>IF(BA37&gt;0,($G37*BA37*$F$25),"0")</f>
        <v>0</v>
      </c>
      <c r="BQ37" s="122" t="str">
        <f>IF(BB37&gt;0,($G37*BB37*$F$26),"0")</f>
        <v>0</v>
      </c>
      <c r="BR37" s="122" t="str">
        <f>IF(BC37&gt;0,($G37*BC37*$F$27),"0")</f>
        <v>0</v>
      </c>
      <c r="BS37" s="122" t="str">
        <f>IF(BD37&gt;0,($G37*BD37*$F$28),"0")</f>
        <v>0</v>
      </c>
    </row>
    <row r="38" spans="1:71" ht="20.100000000000001" customHeight="1" thickBot="1" x14ac:dyDescent="0.35">
      <c r="A38" s="30"/>
      <c r="B38" s="89" t="s">
        <v>66</v>
      </c>
      <c r="C38" s="90">
        <v>0.27777777777777779</v>
      </c>
      <c r="D38" s="90" t="s">
        <v>275</v>
      </c>
      <c r="E38" s="90" t="s">
        <v>276</v>
      </c>
      <c r="F38" s="91">
        <v>176</v>
      </c>
      <c r="G38" s="91">
        <f>$F38*'Campaign Total'!$F$46</f>
        <v>167.2</v>
      </c>
      <c r="H38" s="123">
        <f t="shared" ref="H38" si="23">SUM(AP38:BD38)</f>
        <v>0</v>
      </c>
      <c r="I38" s="13">
        <f t="shared" ref="I38" si="24">SUM(BE38:BS38)</f>
        <v>0</v>
      </c>
      <c r="K38" s="81"/>
      <c r="L38" s="79"/>
      <c r="M38" s="79"/>
      <c r="N38" s="79"/>
      <c r="O38" s="79"/>
      <c r="P38" s="79"/>
      <c r="Q38" s="81"/>
      <c r="R38" s="81"/>
      <c r="S38" s="79"/>
      <c r="T38" s="79"/>
      <c r="U38" s="79"/>
      <c r="V38" s="79"/>
      <c r="W38" s="79"/>
      <c r="X38" s="81"/>
      <c r="Y38" s="81"/>
      <c r="Z38" s="79"/>
      <c r="AA38" s="79"/>
      <c r="AB38" s="79"/>
      <c r="AC38" s="79"/>
      <c r="AD38" s="79"/>
      <c r="AE38" s="81"/>
      <c r="AF38" s="81"/>
      <c r="AG38" s="79"/>
      <c r="AH38" s="79"/>
      <c r="AI38" s="79"/>
      <c r="AJ38" s="79"/>
      <c r="AK38" s="79"/>
      <c r="AL38" s="81"/>
      <c r="AM38" s="81"/>
      <c r="AN38" s="79"/>
      <c r="AO38" s="120"/>
      <c r="AP38" s="122">
        <f t="shared" si="8"/>
        <v>0</v>
      </c>
      <c r="AQ38" s="122">
        <f t="shared" si="9"/>
        <v>0</v>
      </c>
      <c r="AR38" s="122">
        <f t="shared" si="10"/>
        <v>0</v>
      </c>
      <c r="AS38" s="122">
        <f t="shared" si="11"/>
        <v>0</v>
      </c>
      <c r="AT38" s="122">
        <f t="shared" si="12"/>
        <v>0</v>
      </c>
      <c r="AU38" s="122">
        <f t="shared" si="13"/>
        <v>0</v>
      </c>
      <c r="AV38" s="122">
        <f t="shared" si="14"/>
        <v>0</v>
      </c>
      <c r="AW38" s="122">
        <f t="shared" si="15"/>
        <v>0</v>
      </c>
      <c r="AX38" s="122">
        <f t="shared" si="16"/>
        <v>0</v>
      </c>
      <c r="AY38" s="122">
        <f t="shared" si="17"/>
        <v>0</v>
      </c>
      <c r="AZ38" s="122">
        <f t="shared" si="18"/>
        <v>0</v>
      </c>
      <c r="BA38" s="122">
        <f t="shared" si="19"/>
        <v>0</v>
      </c>
      <c r="BB38" s="122">
        <f t="shared" si="20"/>
        <v>0</v>
      </c>
      <c r="BC38" s="122">
        <f t="shared" si="21"/>
        <v>0</v>
      </c>
      <c r="BD38" s="122">
        <f t="shared" si="22"/>
        <v>0</v>
      </c>
      <c r="BE38" s="122" t="str">
        <f t="shared" ref="BE38:BE60" si="25">IF(AP38&gt;0,($G38*AP38*$F$14),"0")</f>
        <v>0</v>
      </c>
      <c r="BF38" s="122" t="str">
        <f t="shared" ref="BF38:BF60" si="26">IF(AQ38&gt;0,($G38*AQ38*$F$15),"0")</f>
        <v>0</v>
      </c>
      <c r="BG38" s="122" t="str">
        <f t="shared" ref="BG38:BG60" si="27">IF(AR38&gt;0,($G38*AR38*$F$16),"0")</f>
        <v>0</v>
      </c>
      <c r="BH38" s="122" t="str">
        <f t="shared" ref="BH38:BH60" si="28">IF(AS38&gt;0,($G38*AS38*$F$17),"0")</f>
        <v>0</v>
      </c>
      <c r="BI38" s="122" t="str">
        <f t="shared" ref="BI38:BI60" si="29">IF(AT38&gt;0,($G38*AT38*$F$18),"0")</f>
        <v>0</v>
      </c>
      <c r="BJ38" s="122" t="str">
        <f t="shared" ref="BJ38:BJ60" si="30">IF(AU38&gt;0,($G38*AU38*$F$19),"0")</f>
        <v>0</v>
      </c>
      <c r="BK38" s="122" t="str">
        <f t="shared" ref="BK38:BK60" si="31">IF(AV38&gt;0,($G38*AV38*$F$20),"0")</f>
        <v>0</v>
      </c>
      <c r="BL38" s="122" t="str">
        <f t="shared" ref="BL38:BL60" si="32">IF(AW38&gt;0,($G38*AW38*$F$21),"0")</f>
        <v>0</v>
      </c>
      <c r="BM38" s="122" t="str">
        <f t="shared" ref="BM38:BM60" si="33">IF(AX38&gt;0,($G38*AX38*$F$22),"0")</f>
        <v>0</v>
      </c>
      <c r="BN38" s="122" t="str">
        <f t="shared" ref="BN38:BN60" si="34">IF(AY38&gt;0,($G38*AY38*$F$23),"0")</f>
        <v>0</v>
      </c>
      <c r="BO38" s="122" t="str">
        <f t="shared" ref="BO38:BO60" si="35">IF(AZ38&gt;0,($G38*AZ38*$F$24),"0")</f>
        <v>0</v>
      </c>
      <c r="BP38" s="122" t="str">
        <f t="shared" ref="BP38:BP60" si="36">IF(BA38&gt;0,($G38*BA38*$F$25),"0")</f>
        <v>0</v>
      </c>
      <c r="BQ38" s="122" t="str">
        <f t="shared" ref="BQ38:BQ60" si="37">IF(BB38&gt;0,($G38*BB38*$F$26),"0")</f>
        <v>0</v>
      </c>
      <c r="BR38" s="122" t="str">
        <f t="shared" ref="BR38:BR60" si="38">IF(BC38&gt;0,($G38*BC38*$F$27),"0")</f>
        <v>0</v>
      </c>
      <c r="BS38" s="122" t="str">
        <f t="shared" ref="BS38:BS60" si="39">IF(BD38&gt;0,($G38*BD38*$F$28),"0")</f>
        <v>0</v>
      </c>
    </row>
    <row r="39" spans="1:71" ht="41.25" customHeight="1" thickBot="1" x14ac:dyDescent="0.35">
      <c r="A39" s="30"/>
      <c r="B39" s="87" t="s">
        <v>65</v>
      </c>
      <c r="C39" s="152">
        <v>0.27847222222222223</v>
      </c>
      <c r="D39" s="152" t="s">
        <v>313</v>
      </c>
      <c r="E39" s="152" t="s">
        <v>313</v>
      </c>
      <c r="F39" s="88"/>
      <c r="G39" s="88"/>
      <c r="H39" s="123"/>
      <c r="I39" s="13"/>
      <c r="K39" s="80"/>
      <c r="L39" s="79"/>
      <c r="M39" s="79"/>
      <c r="N39" s="79"/>
      <c r="O39" s="79"/>
      <c r="P39" s="79"/>
      <c r="Q39" s="80"/>
      <c r="R39" s="80"/>
      <c r="S39" s="79"/>
      <c r="T39" s="79"/>
      <c r="U39" s="79"/>
      <c r="V39" s="79"/>
      <c r="W39" s="79"/>
      <c r="X39" s="80"/>
      <c r="Y39" s="80"/>
      <c r="Z39" s="79"/>
      <c r="AA39" s="79"/>
      <c r="AB39" s="79"/>
      <c r="AC39" s="79"/>
      <c r="AD39" s="79"/>
      <c r="AE39" s="80"/>
      <c r="AF39" s="80"/>
      <c r="AG39" s="79"/>
      <c r="AH39" s="79"/>
      <c r="AI39" s="79"/>
      <c r="AJ39" s="79"/>
      <c r="AK39" s="79"/>
      <c r="AL39" s="80"/>
      <c r="AM39" s="80"/>
      <c r="AN39" s="79"/>
      <c r="AO39" s="120"/>
      <c r="AP39" s="122">
        <f t="shared" si="8"/>
        <v>0</v>
      </c>
      <c r="AQ39" s="122">
        <f t="shared" si="9"/>
        <v>0</v>
      </c>
      <c r="AR39" s="122">
        <f t="shared" si="10"/>
        <v>0</v>
      </c>
      <c r="AS39" s="122">
        <f t="shared" si="11"/>
        <v>0</v>
      </c>
      <c r="AT39" s="122">
        <f t="shared" si="12"/>
        <v>0</v>
      </c>
      <c r="AU39" s="122">
        <f t="shared" si="13"/>
        <v>0</v>
      </c>
      <c r="AV39" s="122">
        <f t="shared" si="14"/>
        <v>0</v>
      </c>
      <c r="AW39" s="122">
        <f t="shared" si="15"/>
        <v>0</v>
      </c>
      <c r="AX39" s="122">
        <f t="shared" si="16"/>
        <v>0</v>
      </c>
      <c r="AY39" s="122">
        <f t="shared" si="17"/>
        <v>0</v>
      </c>
      <c r="AZ39" s="122">
        <f t="shared" si="18"/>
        <v>0</v>
      </c>
      <c r="BA39" s="122">
        <f t="shared" si="19"/>
        <v>0</v>
      </c>
      <c r="BB39" s="122">
        <f t="shared" si="20"/>
        <v>0</v>
      </c>
      <c r="BC39" s="122">
        <f t="shared" si="21"/>
        <v>0</v>
      </c>
      <c r="BD39" s="122">
        <f t="shared" si="22"/>
        <v>0</v>
      </c>
      <c r="BE39" s="122" t="str">
        <f>IF(AP39&gt;0,($G39*AP39*$F$14),"0")</f>
        <v>0</v>
      </c>
      <c r="BF39" s="122" t="str">
        <f>IF(AQ39&gt;0,($G39*AQ39*$F$15),"0")</f>
        <v>0</v>
      </c>
      <c r="BG39" s="122" t="str">
        <f>IF(AR39&gt;0,($G39*AR39*$F$16),"0")</f>
        <v>0</v>
      </c>
      <c r="BH39" s="122" t="str">
        <f>IF(AS39&gt;0,($G39*AS39*$F$17),"0")</f>
        <v>0</v>
      </c>
      <c r="BI39" s="122" t="str">
        <f>IF(AT39&gt;0,($G39*AT39*$F$18),"0")</f>
        <v>0</v>
      </c>
      <c r="BJ39" s="122" t="str">
        <f>IF(AU39&gt;0,($G39*AU39*$F$19),"0")</f>
        <v>0</v>
      </c>
      <c r="BK39" s="122" t="str">
        <f>IF(AV39&gt;0,($G39*AV39*$F$20),"0")</f>
        <v>0</v>
      </c>
      <c r="BL39" s="122" t="str">
        <f>IF(AW39&gt;0,($G39*AW39*$F$21),"0")</f>
        <v>0</v>
      </c>
      <c r="BM39" s="122" t="str">
        <f>IF(AX39&gt;0,($G39*AX39*$F$22),"0")</f>
        <v>0</v>
      </c>
      <c r="BN39" s="122" t="str">
        <f>IF(AY39&gt;0,($G39*AY39*$F$23),"0")</f>
        <v>0</v>
      </c>
      <c r="BO39" s="122" t="str">
        <f>IF(AZ39&gt;0,($G39*AZ39*$F$24),"0")</f>
        <v>0</v>
      </c>
      <c r="BP39" s="122" t="str">
        <f>IF(BA39&gt;0,($G39*BA39*$F$25),"0")</f>
        <v>0</v>
      </c>
      <c r="BQ39" s="122" t="str">
        <f>IF(BB39&gt;0,($G39*BB39*$F$26),"0")</f>
        <v>0</v>
      </c>
      <c r="BR39" s="122" t="str">
        <f>IF(BC39&gt;0,($G39*BC39*$F$27),"0")</f>
        <v>0</v>
      </c>
      <c r="BS39" s="122" t="str">
        <f>IF(BD39&gt;0,($G39*BD39*$F$28),"0")</f>
        <v>0</v>
      </c>
    </row>
    <row r="40" spans="1:71" ht="20.100000000000001" customHeight="1" thickBot="1" x14ac:dyDescent="0.35">
      <c r="A40" s="30"/>
      <c r="B40" s="87" t="s">
        <v>65</v>
      </c>
      <c r="C40" s="152">
        <v>0.29166666666666669</v>
      </c>
      <c r="D40" s="194" t="s">
        <v>344</v>
      </c>
      <c r="E40" s="195"/>
      <c r="F40" s="88"/>
      <c r="G40" s="88"/>
      <c r="H40" s="123"/>
      <c r="I40" s="13"/>
      <c r="K40" s="80"/>
      <c r="L40" s="79"/>
      <c r="M40" s="79"/>
      <c r="N40" s="79"/>
      <c r="O40" s="79"/>
      <c r="P40" s="79"/>
      <c r="Q40" s="80"/>
      <c r="R40" s="80"/>
      <c r="S40" s="79"/>
      <c r="T40" s="79"/>
      <c r="U40" s="79"/>
      <c r="V40" s="79"/>
      <c r="W40" s="79"/>
      <c r="X40" s="80"/>
      <c r="Y40" s="80"/>
      <c r="Z40" s="79"/>
      <c r="AA40" s="79"/>
      <c r="AB40" s="79"/>
      <c r="AC40" s="79"/>
      <c r="AD40" s="79"/>
      <c r="AE40" s="80"/>
      <c r="AF40" s="80"/>
      <c r="AG40" s="79"/>
      <c r="AH40" s="79"/>
      <c r="AI40" s="79"/>
      <c r="AJ40" s="79"/>
      <c r="AK40" s="79"/>
      <c r="AL40" s="80"/>
      <c r="AM40" s="80"/>
      <c r="AN40" s="79"/>
      <c r="AO40" s="120"/>
      <c r="AP40" s="122">
        <f t="shared" si="8"/>
        <v>0</v>
      </c>
      <c r="AQ40" s="122">
        <f t="shared" si="9"/>
        <v>0</v>
      </c>
      <c r="AR40" s="122">
        <f t="shared" si="10"/>
        <v>0</v>
      </c>
      <c r="AS40" s="122">
        <f t="shared" si="11"/>
        <v>0</v>
      </c>
      <c r="AT40" s="122">
        <f t="shared" si="12"/>
        <v>0</v>
      </c>
      <c r="AU40" s="122">
        <f t="shared" si="13"/>
        <v>0</v>
      </c>
      <c r="AV40" s="122">
        <f t="shared" si="14"/>
        <v>0</v>
      </c>
      <c r="AW40" s="122">
        <f t="shared" si="15"/>
        <v>0</v>
      </c>
      <c r="AX40" s="122">
        <f t="shared" si="16"/>
        <v>0</v>
      </c>
      <c r="AY40" s="122">
        <f t="shared" si="17"/>
        <v>0</v>
      </c>
      <c r="AZ40" s="122">
        <f t="shared" si="18"/>
        <v>0</v>
      </c>
      <c r="BA40" s="122">
        <f t="shared" si="19"/>
        <v>0</v>
      </c>
      <c r="BB40" s="122">
        <f t="shared" si="20"/>
        <v>0</v>
      </c>
      <c r="BC40" s="122">
        <f t="shared" si="21"/>
        <v>0</v>
      </c>
      <c r="BD40" s="122">
        <f t="shared" si="22"/>
        <v>0</v>
      </c>
      <c r="BE40" s="122" t="str">
        <f t="shared" si="25"/>
        <v>0</v>
      </c>
      <c r="BF40" s="122" t="str">
        <f t="shared" si="26"/>
        <v>0</v>
      </c>
      <c r="BG40" s="122" t="str">
        <f t="shared" si="27"/>
        <v>0</v>
      </c>
      <c r="BH40" s="122" t="str">
        <f t="shared" si="28"/>
        <v>0</v>
      </c>
      <c r="BI40" s="122" t="str">
        <f t="shared" si="29"/>
        <v>0</v>
      </c>
      <c r="BJ40" s="122" t="str">
        <f t="shared" si="30"/>
        <v>0</v>
      </c>
      <c r="BK40" s="122" t="str">
        <f t="shared" si="31"/>
        <v>0</v>
      </c>
      <c r="BL40" s="122" t="str">
        <f t="shared" si="32"/>
        <v>0</v>
      </c>
      <c r="BM40" s="122" t="str">
        <f t="shared" si="33"/>
        <v>0</v>
      </c>
      <c r="BN40" s="122" t="str">
        <f t="shared" si="34"/>
        <v>0</v>
      </c>
      <c r="BO40" s="122" t="str">
        <f t="shared" si="35"/>
        <v>0</v>
      </c>
      <c r="BP40" s="122" t="str">
        <f t="shared" si="36"/>
        <v>0</v>
      </c>
      <c r="BQ40" s="122" t="str">
        <f t="shared" si="37"/>
        <v>0</v>
      </c>
      <c r="BR40" s="122" t="str">
        <f t="shared" si="38"/>
        <v>0</v>
      </c>
      <c r="BS40" s="122" t="str">
        <f t="shared" si="39"/>
        <v>0</v>
      </c>
    </row>
    <row r="41" spans="1:71" ht="19.5" customHeight="1" thickBot="1" x14ac:dyDescent="0.35">
      <c r="A41" s="30"/>
      <c r="B41" s="87" t="s">
        <v>65</v>
      </c>
      <c r="C41" s="152">
        <v>0.3125</v>
      </c>
      <c r="D41" s="194" t="s">
        <v>346</v>
      </c>
      <c r="E41" s="195"/>
      <c r="F41" s="88"/>
      <c r="G41" s="88"/>
      <c r="H41" s="123"/>
      <c r="I41" s="13"/>
      <c r="K41" s="80"/>
      <c r="L41" s="79"/>
      <c r="M41" s="79"/>
      <c r="N41" s="79"/>
      <c r="O41" s="79"/>
      <c r="P41" s="79"/>
      <c r="Q41" s="80"/>
      <c r="R41" s="80"/>
      <c r="S41" s="79"/>
      <c r="T41" s="79"/>
      <c r="U41" s="79"/>
      <c r="V41" s="79"/>
      <c r="W41" s="79"/>
      <c r="X41" s="80"/>
      <c r="Y41" s="80"/>
      <c r="Z41" s="79"/>
      <c r="AA41" s="79"/>
      <c r="AB41" s="79"/>
      <c r="AC41" s="79"/>
      <c r="AD41" s="79"/>
      <c r="AE41" s="80"/>
      <c r="AF41" s="80"/>
      <c r="AG41" s="79"/>
      <c r="AH41" s="79"/>
      <c r="AI41" s="79"/>
      <c r="AJ41" s="79"/>
      <c r="AK41" s="79"/>
      <c r="AL41" s="80"/>
      <c r="AM41" s="80"/>
      <c r="AN41" s="79"/>
      <c r="AO41" s="120"/>
      <c r="AP41" s="122">
        <f t="shared" si="8"/>
        <v>0</v>
      </c>
      <c r="AQ41" s="122">
        <f t="shared" si="9"/>
        <v>0</v>
      </c>
      <c r="AR41" s="122">
        <f t="shared" si="10"/>
        <v>0</v>
      </c>
      <c r="AS41" s="122">
        <f t="shared" si="11"/>
        <v>0</v>
      </c>
      <c r="AT41" s="122">
        <f t="shared" si="12"/>
        <v>0</v>
      </c>
      <c r="AU41" s="122">
        <f t="shared" si="13"/>
        <v>0</v>
      </c>
      <c r="AV41" s="122">
        <f t="shared" si="14"/>
        <v>0</v>
      </c>
      <c r="AW41" s="122">
        <f t="shared" si="15"/>
        <v>0</v>
      </c>
      <c r="AX41" s="122">
        <f t="shared" si="16"/>
        <v>0</v>
      </c>
      <c r="AY41" s="122">
        <f t="shared" si="17"/>
        <v>0</v>
      </c>
      <c r="AZ41" s="122">
        <f t="shared" si="18"/>
        <v>0</v>
      </c>
      <c r="BA41" s="122">
        <f t="shared" si="19"/>
        <v>0</v>
      </c>
      <c r="BB41" s="122">
        <f t="shared" si="20"/>
        <v>0</v>
      </c>
      <c r="BC41" s="122">
        <f t="shared" si="21"/>
        <v>0</v>
      </c>
      <c r="BD41" s="122">
        <f t="shared" si="22"/>
        <v>0</v>
      </c>
      <c r="BE41" s="122" t="str">
        <f t="shared" si="25"/>
        <v>0</v>
      </c>
      <c r="BF41" s="122" t="str">
        <f t="shared" si="26"/>
        <v>0</v>
      </c>
      <c r="BG41" s="122" t="str">
        <f t="shared" si="27"/>
        <v>0</v>
      </c>
      <c r="BH41" s="122" t="str">
        <f t="shared" si="28"/>
        <v>0</v>
      </c>
      <c r="BI41" s="122" t="str">
        <f t="shared" si="29"/>
        <v>0</v>
      </c>
      <c r="BJ41" s="122" t="str">
        <f t="shared" si="30"/>
        <v>0</v>
      </c>
      <c r="BK41" s="122" t="str">
        <f t="shared" si="31"/>
        <v>0</v>
      </c>
      <c r="BL41" s="122" t="str">
        <f t="shared" si="32"/>
        <v>0</v>
      </c>
      <c r="BM41" s="122" t="str">
        <f t="shared" si="33"/>
        <v>0</v>
      </c>
      <c r="BN41" s="122" t="str">
        <f t="shared" si="34"/>
        <v>0</v>
      </c>
      <c r="BO41" s="122" t="str">
        <f t="shared" si="35"/>
        <v>0</v>
      </c>
      <c r="BP41" s="122" t="str">
        <f t="shared" si="36"/>
        <v>0</v>
      </c>
      <c r="BQ41" s="122" t="str">
        <f t="shared" si="37"/>
        <v>0</v>
      </c>
      <c r="BR41" s="122" t="str">
        <f t="shared" si="38"/>
        <v>0</v>
      </c>
      <c r="BS41" s="122" t="str">
        <f t="shared" si="39"/>
        <v>0</v>
      </c>
    </row>
    <row r="42" spans="1:71" ht="20.100000000000001" customHeight="1" thickBot="1" x14ac:dyDescent="0.35">
      <c r="A42" s="30"/>
      <c r="B42" s="89" t="s">
        <v>66</v>
      </c>
      <c r="C42" s="90">
        <v>0.33263888888888887</v>
      </c>
      <c r="D42" s="90" t="s">
        <v>240</v>
      </c>
      <c r="E42" s="90" t="s">
        <v>274</v>
      </c>
      <c r="F42" s="91">
        <v>159</v>
      </c>
      <c r="G42" s="91">
        <f>$F42*'Campaign Total'!$F$46</f>
        <v>151.04999999999998</v>
      </c>
      <c r="H42" s="123">
        <f>SUM(AP42:BD42)</f>
        <v>0</v>
      </c>
      <c r="I42" s="13">
        <f>SUM(BE42:BS42)</f>
        <v>0</v>
      </c>
      <c r="K42" s="81"/>
      <c r="L42" s="79"/>
      <c r="M42" s="79"/>
      <c r="N42" s="79"/>
      <c r="O42" s="79"/>
      <c r="P42" s="79"/>
      <c r="Q42" s="81"/>
      <c r="R42" s="81"/>
      <c r="S42" s="79"/>
      <c r="T42" s="79"/>
      <c r="U42" s="79"/>
      <c r="V42" s="79"/>
      <c r="W42" s="79"/>
      <c r="X42" s="81"/>
      <c r="Y42" s="81"/>
      <c r="Z42" s="79"/>
      <c r="AA42" s="79"/>
      <c r="AB42" s="79"/>
      <c r="AC42" s="79"/>
      <c r="AD42" s="79"/>
      <c r="AE42" s="81"/>
      <c r="AF42" s="81"/>
      <c r="AG42" s="79"/>
      <c r="AH42" s="79"/>
      <c r="AI42" s="79"/>
      <c r="AJ42" s="79"/>
      <c r="AK42" s="79"/>
      <c r="AL42" s="81"/>
      <c r="AM42" s="81"/>
      <c r="AN42" s="79"/>
      <c r="AO42" s="120"/>
      <c r="AP42" s="122">
        <f t="shared" si="8"/>
        <v>0</v>
      </c>
      <c r="AQ42" s="122">
        <f t="shared" si="9"/>
        <v>0</v>
      </c>
      <c r="AR42" s="122">
        <f t="shared" si="10"/>
        <v>0</v>
      </c>
      <c r="AS42" s="122">
        <f t="shared" si="11"/>
        <v>0</v>
      </c>
      <c r="AT42" s="122">
        <f t="shared" si="12"/>
        <v>0</v>
      </c>
      <c r="AU42" s="122">
        <f t="shared" si="13"/>
        <v>0</v>
      </c>
      <c r="AV42" s="122">
        <f t="shared" si="14"/>
        <v>0</v>
      </c>
      <c r="AW42" s="122">
        <f t="shared" si="15"/>
        <v>0</v>
      </c>
      <c r="AX42" s="122">
        <f t="shared" si="16"/>
        <v>0</v>
      </c>
      <c r="AY42" s="122">
        <f t="shared" si="17"/>
        <v>0</v>
      </c>
      <c r="AZ42" s="122">
        <f t="shared" si="18"/>
        <v>0</v>
      </c>
      <c r="BA42" s="122">
        <f t="shared" si="19"/>
        <v>0</v>
      </c>
      <c r="BB42" s="122">
        <f t="shared" si="20"/>
        <v>0</v>
      </c>
      <c r="BC42" s="122">
        <f t="shared" si="21"/>
        <v>0</v>
      </c>
      <c r="BD42" s="122">
        <f t="shared" si="22"/>
        <v>0</v>
      </c>
      <c r="BE42" s="122" t="str">
        <f>IF(AP42&gt;0,($G42*AP42*$F$14),"0")</f>
        <v>0</v>
      </c>
      <c r="BF42" s="122" t="str">
        <f>IF(AQ42&gt;0,($G42*AQ42*$F$15),"0")</f>
        <v>0</v>
      </c>
      <c r="BG42" s="122" t="str">
        <f>IF(AR42&gt;0,($G42*AR42*$F$16),"0")</f>
        <v>0</v>
      </c>
      <c r="BH42" s="122" t="str">
        <f>IF(AS42&gt;0,($G42*AS42*$F$17),"0")</f>
        <v>0</v>
      </c>
      <c r="BI42" s="122" t="str">
        <f>IF(AT42&gt;0,($G42*AT42*$F$18),"0")</f>
        <v>0</v>
      </c>
      <c r="BJ42" s="122" t="str">
        <f>IF(AU42&gt;0,($G42*AU42*$F$19),"0")</f>
        <v>0</v>
      </c>
      <c r="BK42" s="122" t="str">
        <f>IF(AV42&gt;0,($G42*AV42*$F$20),"0")</f>
        <v>0</v>
      </c>
      <c r="BL42" s="122" t="str">
        <f>IF(AW42&gt;0,($G42*AW42*$F$21),"0")</f>
        <v>0</v>
      </c>
      <c r="BM42" s="122" t="str">
        <f>IF(AX42&gt;0,($G42*AX42*$F$22),"0")</f>
        <v>0</v>
      </c>
      <c r="BN42" s="122" t="str">
        <f>IF(AY42&gt;0,($G42*AY42*$F$23),"0")</f>
        <v>0</v>
      </c>
      <c r="BO42" s="122" t="str">
        <f>IF(AZ42&gt;0,($G42*AZ42*$F$24),"0")</f>
        <v>0</v>
      </c>
      <c r="BP42" s="122" t="str">
        <f>IF(BA42&gt;0,($G42*BA42*$F$25),"0")</f>
        <v>0</v>
      </c>
      <c r="BQ42" s="122" t="str">
        <f>IF(BB42&gt;0,($G42*BB42*$F$26),"0")</f>
        <v>0</v>
      </c>
      <c r="BR42" s="122" t="str">
        <f>IF(BC42&gt;0,($G42*BC42*$F$27),"0")</f>
        <v>0</v>
      </c>
      <c r="BS42" s="122" t="str">
        <f>IF(BD42&gt;0,($G42*BD42*$F$28),"0")</f>
        <v>0</v>
      </c>
    </row>
    <row r="43" spans="1:71" ht="19.5" customHeight="1" thickBot="1" x14ac:dyDescent="0.35">
      <c r="A43" s="30"/>
      <c r="B43" s="87" t="s">
        <v>65</v>
      </c>
      <c r="C43" s="152">
        <v>0.33333333333333331</v>
      </c>
      <c r="D43" s="152" t="s">
        <v>371</v>
      </c>
      <c r="E43" s="152" t="s">
        <v>372</v>
      </c>
      <c r="F43" s="88"/>
      <c r="G43" s="88"/>
      <c r="H43" s="123"/>
      <c r="I43" s="13"/>
      <c r="K43" s="80"/>
      <c r="L43" s="79"/>
      <c r="M43" s="79"/>
      <c r="N43" s="79"/>
      <c r="O43" s="79"/>
      <c r="P43" s="79"/>
      <c r="Q43" s="80"/>
      <c r="R43" s="80"/>
      <c r="S43" s="79"/>
      <c r="T43" s="79"/>
      <c r="U43" s="79"/>
      <c r="V43" s="79"/>
      <c r="W43" s="79"/>
      <c r="X43" s="80"/>
      <c r="Y43" s="80"/>
      <c r="Z43" s="79"/>
      <c r="AA43" s="79"/>
      <c r="AB43" s="79"/>
      <c r="AC43" s="79"/>
      <c r="AD43" s="79"/>
      <c r="AE43" s="80"/>
      <c r="AF43" s="80"/>
      <c r="AG43" s="79"/>
      <c r="AH43" s="79"/>
      <c r="AI43" s="79"/>
      <c r="AJ43" s="79"/>
      <c r="AK43" s="79"/>
      <c r="AL43" s="80"/>
      <c r="AM43" s="80"/>
      <c r="AN43" s="79"/>
      <c r="AO43" s="120"/>
      <c r="AP43" s="122">
        <f t="shared" si="8"/>
        <v>0</v>
      </c>
      <c r="AQ43" s="122">
        <f t="shared" si="9"/>
        <v>0</v>
      </c>
      <c r="AR43" s="122">
        <f t="shared" si="10"/>
        <v>0</v>
      </c>
      <c r="AS43" s="122">
        <f t="shared" si="11"/>
        <v>0</v>
      </c>
      <c r="AT43" s="122">
        <f t="shared" si="12"/>
        <v>0</v>
      </c>
      <c r="AU43" s="122">
        <f t="shared" si="13"/>
        <v>0</v>
      </c>
      <c r="AV43" s="122">
        <f t="shared" si="14"/>
        <v>0</v>
      </c>
      <c r="AW43" s="122">
        <f t="shared" si="15"/>
        <v>0</v>
      </c>
      <c r="AX43" s="122">
        <f t="shared" si="16"/>
        <v>0</v>
      </c>
      <c r="AY43" s="122">
        <f t="shared" si="17"/>
        <v>0</v>
      </c>
      <c r="AZ43" s="122">
        <f t="shared" si="18"/>
        <v>0</v>
      </c>
      <c r="BA43" s="122">
        <f t="shared" si="19"/>
        <v>0</v>
      </c>
      <c r="BB43" s="122">
        <f t="shared" si="20"/>
        <v>0</v>
      </c>
      <c r="BC43" s="122">
        <f t="shared" si="21"/>
        <v>0</v>
      </c>
      <c r="BD43" s="122">
        <f t="shared" si="22"/>
        <v>0</v>
      </c>
      <c r="BE43" s="122" t="str">
        <f t="shared" si="25"/>
        <v>0</v>
      </c>
      <c r="BF43" s="122" t="str">
        <f t="shared" si="26"/>
        <v>0</v>
      </c>
      <c r="BG43" s="122" t="str">
        <f t="shared" si="27"/>
        <v>0</v>
      </c>
      <c r="BH43" s="122" t="str">
        <f t="shared" si="28"/>
        <v>0</v>
      </c>
      <c r="BI43" s="122" t="str">
        <f t="shared" si="29"/>
        <v>0</v>
      </c>
      <c r="BJ43" s="122" t="str">
        <f t="shared" si="30"/>
        <v>0</v>
      </c>
      <c r="BK43" s="122" t="str">
        <f t="shared" si="31"/>
        <v>0</v>
      </c>
      <c r="BL43" s="122" t="str">
        <f t="shared" si="32"/>
        <v>0</v>
      </c>
      <c r="BM43" s="122" t="str">
        <f t="shared" si="33"/>
        <v>0</v>
      </c>
      <c r="BN43" s="122" t="str">
        <f t="shared" si="34"/>
        <v>0</v>
      </c>
      <c r="BO43" s="122" t="str">
        <f t="shared" si="35"/>
        <v>0</v>
      </c>
      <c r="BP43" s="122" t="str">
        <f t="shared" si="36"/>
        <v>0</v>
      </c>
      <c r="BQ43" s="122" t="str">
        <f t="shared" si="37"/>
        <v>0</v>
      </c>
      <c r="BR43" s="122" t="str">
        <f t="shared" si="38"/>
        <v>0</v>
      </c>
      <c r="BS43" s="122" t="str">
        <f t="shared" si="39"/>
        <v>0</v>
      </c>
    </row>
    <row r="44" spans="1:71" ht="20.100000000000001" customHeight="1" thickBot="1" x14ac:dyDescent="0.35">
      <c r="A44" s="30"/>
      <c r="B44" s="89" t="s">
        <v>66</v>
      </c>
      <c r="C44" s="90">
        <v>0.35347222222222219</v>
      </c>
      <c r="D44" s="92" t="s">
        <v>241</v>
      </c>
      <c r="E44" s="92" t="s">
        <v>256</v>
      </c>
      <c r="F44" s="93">
        <v>101</v>
      </c>
      <c r="G44" s="93">
        <f>$F44*'Campaign Total'!$F$46</f>
        <v>95.949999999999989</v>
      </c>
      <c r="H44" s="123">
        <f t="shared" ref="H44:H82" si="40">SUM(AP44:BD44)</f>
        <v>0</v>
      </c>
      <c r="I44" s="13">
        <f t="shared" ref="I44:I82" si="41">SUM(BE44:BS44)</f>
        <v>0</v>
      </c>
      <c r="K44" s="81"/>
      <c r="L44" s="79"/>
      <c r="M44" s="79"/>
      <c r="N44" s="79"/>
      <c r="O44" s="79"/>
      <c r="P44" s="79"/>
      <c r="Q44" s="81"/>
      <c r="R44" s="81"/>
      <c r="S44" s="79"/>
      <c r="T44" s="79"/>
      <c r="U44" s="79"/>
      <c r="V44" s="79"/>
      <c r="W44" s="79"/>
      <c r="X44" s="81"/>
      <c r="Y44" s="81"/>
      <c r="Z44" s="79"/>
      <c r="AA44" s="79"/>
      <c r="AB44" s="79"/>
      <c r="AC44" s="79"/>
      <c r="AD44" s="79"/>
      <c r="AE44" s="81"/>
      <c r="AF44" s="81"/>
      <c r="AG44" s="79"/>
      <c r="AH44" s="79"/>
      <c r="AI44" s="79"/>
      <c r="AJ44" s="79"/>
      <c r="AK44" s="79"/>
      <c r="AL44" s="81"/>
      <c r="AM44" s="81"/>
      <c r="AN44" s="79"/>
      <c r="AO44" s="120"/>
      <c r="AP44" s="122">
        <f t="shared" si="8"/>
        <v>0</v>
      </c>
      <c r="AQ44" s="122">
        <f t="shared" si="9"/>
        <v>0</v>
      </c>
      <c r="AR44" s="122">
        <f t="shared" si="10"/>
        <v>0</v>
      </c>
      <c r="AS44" s="122">
        <f t="shared" si="11"/>
        <v>0</v>
      </c>
      <c r="AT44" s="122">
        <f t="shared" si="12"/>
        <v>0</v>
      </c>
      <c r="AU44" s="122">
        <f t="shared" si="13"/>
        <v>0</v>
      </c>
      <c r="AV44" s="122">
        <f t="shared" si="14"/>
        <v>0</v>
      </c>
      <c r="AW44" s="122">
        <f t="shared" si="15"/>
        <v>0</v>
      </c>
      <c r="AX44" s="122">
        <f t="shared" si="16"/>
        <v>0</v>
      </c>
      <c r="AY44" s="122">
        <f t="shared" si="17"/>
        <v>0</v>
      </c>
      <c r="AZ44" s="122">
        <f t="shared" si="18"/>
        <v>0</v>
      </c>
      <c r="BA44" s="122">
        <f t="shared" si="19"/>
        <v>0</v>
      </c>
      <c r="BB44" s="122">
        <f t="shared" si="20"/>
        <v>0</v>
      </c>
      <c r="BC44" s="122">
        <f t="shared" si="21"/>
        <v>0</v>
      </c>
      <c r="BD44" s="122">
        <f t="shared" si="22"/>
        <v>0</v>
      </c>
      <c r="BE44" s="122" t="str">
        <f t="shared" si="25"/>
        <v>0</v>
      </c>
      <c r="BF44" s="122" t="str">
        <f t="shared" si="26"/>
        <v>0</v>
      </c>
      <c r="BG44" s="122" t="str">
        <f t="shared" si="27"/>
        <v>0</v>
      </c>
      <c r="BH44" s="122" t="str">
        <f t="shared" si="28"/>
        <v>0</v>
      </c>
      <c r="BI44" s="122" t="str">
        <f t="shared" si="29"/>
        <v>0</v>
      </c>
      <c r="BJ44" s="122" t="str">
        <f t="shared" si="30"/>
        <v>0</v>
      </c>
      <c r="BK44" s="122" t="str">
        <f t="shared" si="31"/>
        <v>0</v>
      </c>
      <c r="BL44" s="122" t="str">
        <f t="shared" si="32"/>
        <v>0</v>
      </c>
      <c r="BM44" s="122" t="str">
        <f t="shared" si="33"/>
        <v>0</v>
      </c>
      <c r="BN44" s="122" t="str">
        <f t="shared" si="34"/>
        <v>0</v>
      </c>
      <c r="BO44" s="122" t="str">
        <f t="shared" si="35"/>
        <v>0</v>
      </c>
      <c r="BP44" s="122" t="str">
        <f t="shared" si="36"/>
        <v>0</v>
      </c>
      <c r="BQ44" s="122" t="str">
        <f t="shared" si="37"/>
        <v>0</v>
      </c>
      <c r="BR44" s="122" t="str">
        <f t="shared" si="38"/>
        <v>0</v>
      </c>
      <c r="BS44" s="122" t="str">
        <f t="shared" si="39"/>
        <v>0</v>
      </c>
    </row>
    <row r="45" spans="1:71" ht="19.5" customHeight="1" thickBot="1" x14ac:dyDescent="0.35">
      <c r="A45" s="30"/>
      <c r="B45" s="87" t="s">
        <v>65</v>
      </c>
      <c r="C45" s="152">
        <v>0.35416666666666669</v>
      </c>
      <c r="D45" s="152" t="s">
        <v>371</v>
      </c>
      <c r="E45" s="152" t="s">
        <v>373</v>
      </c>
      <c r="F45" s="88"/>
      <c r="G45" s="88"/>
      <c r="H45" s="123"/>
      <c r="I45" s="13"/>
      <c r="K45" s="80"/>
      <c r="L45" s="79"/>
      <c r="M45" s="79"/>
      <c r="N45" s="79"/>
      <c r="O45" s="79"/>
      <c r="P45" s="79"/>
      <c r="Q45" s="80"/>
      <c r="R45" s="80"/>
      <c r="S45" s="79"/>
      <c r="T45" s="79"/>
      <c r="U45" s="79"/>
      <c r="V45" s="79"/>
      <c r="W45" s="79"/>
      <c r="X45" s="80"/>
      <c r="Y45" s="80"/>
      <c r="Z45" s="79"/>
      <c r="AA45" s="79"/>
      <c r="AB45" s="79"/>
      <c r="AC45" s="79"/>
      <c r="AD45" s="79"/>
      <c r="AE45" s="80"/>
      <c r="AF45" s="80"/>
      <c r="AG45" s="79"/>
      <c r="AH45" s="79"/>
      <c r="AI45" s="79"/>
      <c r="AJ45" s="79"/>
      <c r="AK45" s="79"/>
      <c r="AL45" s="80"/>
      <c r="AM45" s="80"/>
      <c r="AN45" s="79"/>
      <c r="AO45" s="120"/>
      <c r="AP45" s="122">
        <f t="shared" si="8"/>
        <v>0</v>
      </c>
      <c r="AQ45" s="122">
        <f t="shared" si="9"/>
        <v>0</v>
      </c>
      <c r="AR45" s="122">
        <f t="shared" si="10"/>
        <v>0</v>
      </c>
      <c r="AS45" s="122">
        <f t="shared" si="11"/>
        <v>0</v>
      </c>
      <c r="AT45" s="122">
        <f t="shared" si="12"/>
        <v>0</v>
      </c>
      <c r="AU45" s="122">
        <f t="shared" si="13"/>
        <v>0</v>
      </c>
      <c r="AV45" s="122">
        <f t="shared" si="14"/>
        <v>0</v>
      </c>
      <c r="AW45" s="122">
        <f t="shared" si="15"/>
        <v>0</v>
      </c>
      <c r="AX45" s="122">
        <f t="shared" si="16"/>
        <v>0</v>
      </c>
      <c r="AY45" s="122">
        <f t="shared" si="17"/>
        <v>0</v>
      </c>
      <c r="AZ45" s="122">
        <f t="shared" si="18"/>
        <v>0</v>
      </c>
      <c r="BA45" s="122">
        <f t="shared" si="19"/>
        <v>0</v>
      </c>
      <c r="BB45" s="122">
        <f t="shared" si="20"/>
        <v>0</v>
      </c>
      <c r="BC45" s="122">
        <f t="shared" si="21"/>
        <v>0</v>
      </c>
      <c r="BD45" s="122">
        <f t="shared" si="22"/>
        <v>0</v>
      </c>
      <c r="BE45" s="122" t="str">
        <f t="shared" ref="BE45" si="42">IF(AP45&gt;0,($G45*AP45*$F$14),"0")</f>
        <v>0</v>
      </c>
      <c r="BF45" s="122" t="str">
        <f t="shared" ref="BF45" si="43">IF(AQ45&gt;0,($G45*AQ45*$F$15),"0")</f>
        <v>0</v>
      </c>
      <c r="BG45" s="122" t="str">
        <f t="shared" ref="BG45" si="44">IF(AR45&gt;0,($G45*AR45*$F$16),"0")</f>
        <v>0</v>
      </c>
      <c r="BH45" s="122" t="str">
        <f t="shared" ref="BH45" si="45">IF(AS45&gt;0,($G45*AS45*$F$17),"0")</f>
        <v>0</v>
      </c>
      <c r="BI45" s="122" t="str">
        <f t="shared" ref="BI45" si="46">IF(AT45&gt;0,($G45*AT45*$F$18),"0")</f>
        <v>0</v>
      </c>
      <c r="BJ45" s="122" t="str">
        <f t="shared" ref="BJ45" si="47">IF(AU45&gt;0,($G45*AU45*$F$19),"0")</f>
        <v>0</v>
      </c>
      <c r="BK45" s="122" t="str">
        <f t="shared" ref="BK45" si="48">IF(AV45&gt;0,($G45*AV45*$F$20),"0")</f>
        <v>0</v>
      </c>
      <c r="BL45" s="122" t="str">
        <f t="shared" ref="BL45" si="49">IF(AW45&gt;0,($G45*AW45*$F$21),"0")</f>
        <v>0</v>
      </c>
      <c r="BM45" s="122" t="str">
        <f t="shared" ref="BM45" si="50">IF(AX45&gt;0,($G45*AX45*$F$22),"0")</f>
        <v>0</v>
      </c>
      <c r="BN45" s="122" t="str">
        <f t="shared" ref="BN45" si="51">IF(AY45&gt;0,($G45*AY45*$F$23),"0")</f>
        <v>0</v>
      </c>
      <c r="BO45" s="122" t="str">
        <f t="shared" ref="BO45" si="52">IF(AZ45&gt;0,($G45*AZ45*$F$24),"0")</f>
        <v>0</v>
      </c>
      <c r="BP45" s="122" t="str">
        <f t="shared" ref="BP45" si="53">IF(BA45&gt;0,($G45*BA45*$F$25),"0")</f>
        <v>0</v>
      </c>
      <c r="BQ45" s="122" t="str">
        <f t="shared" ref="BQ45" si="54">IF(BB45&gt;0,($G45*BB45*$F$26),"0")</f>
        <v>0</v>
      </c>
      <c r="BR45" s="122" t="str">
        <f t="shared" ref="BR45" si="55">IF(BC45&gt;0,($G45*BC45*$F$27),"0")</f>
        <v>0</v>
      </c>
      <c r="BS45" s="122" t="str">
        <f t="shared" ref="BS45" si="56">IF(BD45&gt;0,($G45*BD45*$F$28),"0")</f>
        <v>0</v>
      </c>
    </row>
    <row r="46" spans="1:71" ht="29.25" customHeight="1" thickBot="1" x14ac:dyDescent="0.35">
      <c r="A46" s="29"/>
      <c r="B46" s="87" t="s">
        <v>65</v>
      </c>
      <c r="C46" s="152">
        <v>0.3611111111111111</v>
      </c>
      <c r="D46" s="160" t="s">
        <v>313</v>
      </c>
      <c r="E46" s="152" t="s">
        <v>373</v>
      </c>
      <c r="F46" s="88"/>
      <c r="G46" s="88"/>
      <c r="H46" s="123"/>
      <c r="I46" s="13"/>
      <c r="K46" s="80"/>
      <c r="L46" s="79"/>
      <c r="M46" s="79"/>
      <c r="N46" s="79"/>
      <c r="O46" s="79"/>
      <c r="P46" s="79"/>
      <c r="Q46" s="80"/>
      <c r="R46" s="80"/>
      <c r="S46" s="79"/>
      <c r="T46" s="79"/>
      <c r="U46" s="79"/>
      <c r="V46" s="79"/>
      <c r="W46" s="79"/>
      <c r="X46" s="80"/>
      <c r="Y46" s="80"/>
      <c r="Z46" s="79"/>
      <c r="AA46" s="79"/>
      <c r="AB46" s="79"/>
      <c r="AC46" s="79"/>
      <c r="AD46" s="79"/>
      <c r="AE46" s="80"/>
      <c r="AF46" s="80"/>
      <c r="AG46" s="79"/>
      <c r="AH46" s="79"/>
      <c r="AI46" s="79"/>
      <c r="AJ46" s="79"/>
      <c r="AK46" s="79"/>
      <c r="AL46" s="80"/>
      <c r="AM46" s="80"/>
      <c r="AN46" s="79"/>
      <c r="AO46" s="120"/>
      <c r="AP46" s="122">
        <f t="shared" si="8"/>
        <v>0</v>
      </c>
      <c r="AQ46" s="122">
        <f t="shared" si="9"/>
        <v>0</v>
      </c>
      <c r="AR46" s="122">
        <f t="shared" si="10"/>
        <v>0</v>
      </c>
      <c r="AS46" s="122">
        <f t="shared" si="11"/>
        <v>0</v>
      </c>
      <c r="AT46" s="122">
        <f t="shared" si="12"/>
        <v>0</v>
      </c>
      <c r="AU46" s="122">
        <f t="shared" si="13"/>
        <v>0</v>
      </c>
      <c r="AV46" s="122">
        <f t="shared" si="14"/>
        <v>0</v>
      </c>
      <c r="AW46" s="122">
        <f t="shared" si="15"/>
        <v>0</v>
      </c>
      <c r="AX46" s="122">
        <f t="shared" si="16"/>
        <v>0</v>
      </c>
      <c r="AY46" s="122">
        <f t="shared" si="17"/>
        <v>0</v>
      </c>
      <c r="AZ46" s="122">
        <f t="shared" si="18"/>
        <v>0</v>
      </c>
      <c r="BA46" s="122">
        <f t="shared" si="19"/>
        <v>0</v>
      </c>
      <c r="BB46" s="122">
        <f t="shared" si="20"/>
        <v>0</v>
      </c>
      <c r="BC46" s="122">
        <f t="shared" si="21"/>
        <v>0</v>
      </c>
      <c r="BD46" s="122">
        <f t="shared" si="22"/>
        <v>0</v>
      </c>
      <c r="BE46" s="122" t="str">
        <f t="shared" si="25"/>
        <v>0</v>
      </c>
      <c r="BF46" s="122" t="str">
        <f t="shared" si="26"/>
        <v>0</v>
      </c>
      <c r="BG46" s="122" t="str">
        <f t="shared" si="27"/>
        <v>0</v>
      </c>
      <c r="BH46" s="122" t="str">
        <f t="shared" si="28"/>
        <v>0</v>
      </c>
      <c r="BI46" s="122" t="str">
        <f t="shared" si="29"/>
        <v>0</v>
      </c>
      <c r="BJ46" s="122" t="str">
        <f t="shared" si="30"/>
        <v>0</v>
      </c>
      <c r="BK46" s="122" t="str">
        <f t="shared" si="31"/>
        <v>0</v>
      </c>
      <c r="BL46" s="122" t="str">
        <f t="shared" si="32"/>
        <v>0</v>
      </c>
      <c r="BM46" s="122" t="str">
        <f t="shared" si="33"/>
        <v>0</v>
      </c>
      <c r="BN46" s="122" t="str">
        <f t="shared" si="34"/>
        <v>0</v>
      </c>
      <c r="BO46" s="122" t="str">
        <f t="shared" si="35"/>
        <v>0</v>
      </c>
      <c r="BP46" s="122" t="str">
        <f t="shared" si="36"/>
        <v>0</v>
      </c>
      <c r="BQ46" s="122" t="str">
        <f t="shared" si="37"/>
        <v>0</v>
      </c>
      <c r="BR46" s="122" t="str">
        <f t="shared" si="38"/>
        <v>0</v>
      </c>
      <c r="BS46" s="122" t="str">
        <f t="shared" si="39"/>
        <v>0</v>
      </c>
    </row>
    <row r="47" spans="1:71" ht="20.100000000000001" customHeight="1" thickBot="1" x14ac:dyDescent="0.35">
      <c r="A47" s="30"/>
      <c r="B47" s="89" t="s">
        <v>66</v>
      </c>
      <c r="C47" s="90">
        <v>0.3743055555555555</v>
      </c>
      <c r="D47" s="90" t="s">
        <v>242</v>
      </c>
      <c r="E47" s="90" t="s">
        <v>257</v>
      </c>
      <c r="F47" s="93">
        <v>86</v>
      </c>
      <c r="G47" s="93">
        <f>$F47*'Campaign Total'!$F$46</f>
        <v>81.7</v>
      </c>
      <c r="H47" s="123">
        <f t="shared" ref="H47" si="57">SUM(AP47:BD47)</f>
        <v>0</v>
      </c>
      <c r="I47" s="13">
        <f t="shared" ref="I47" si="58">SUM(BE47:BS47)</f>
        <v>0</v>
      </c>
      <c r="K47" s="81"/>
      <c r="L47" s="79"/>
      <c r="M47" s="79"/>
      <c r="N47" s="79"/>
      <c r="O47" s="79"/>
      <c r="P47" s="79"/>
      <c r="Q47" s="81"/>
      <c r="R47" s="81"/>
      <c r="S47" s="79"/>
      <c r="T47" s="79"/>
      <c r="U47" s="79"/>
      <c r="V47" s="79"/>
      <c r="W47" s="79"/>
      <c r="X47" s="81"/>
      <c r="Y47" s="81"/>
      <c r="Z47" s="79"/>
      <c r="AA47" s="79"/>
      <c r="AB47" s="79"/>
      <c r="AC47" s="79"/>
      <c r="AD47" s="79"/>
      <c r="AE47" s="81"/>
      <c r="AF47" s="81"/>
      <c r="AG47" s="79"/>
      <c r="AH47" s="79"/>
      <c r="AI47" s="79"/>
      <c r="AJ47" s="79"/>
      <c r="AK47" s="79"/>
      <c r="AL47" s="81"/>
      <c r="AM47" s="81"/>
      <c r="AN47" s="79"/>
      <c r="AO47" s="120"/>
      <c r="AP47" s="122">
        <f t="shared" si="8"/>
        <v>0</v>
      </c>
      <c r="AQ47" s="122">
        <f t="shared" si="9"/>
        <v>0</v>
      </c>
      <c r="AR47" s="122">
        <f t="shared" si="10"/>
        <v>0</v>
      </c>
      <c r="AS47" s="122">
        <f t="shared" si="11"/>
        <v>0</v>
      </c>
      <c r="AT47" s="122">
        <f t="shared" si="12"/>
        <v>0</v>
      </c>
      <c r="AU47" s="122">
        <f t="shared" si="13"/>
        <v>0</v>
      </c>
      <c r="AV47" s="122">
        <f t="shared" si="14"/>
        <v>0</v>
      </c>
      <c r="AW47" s="122">
        <f t="shared" si="15"/>
        <v>0</v>
      </c>
      <c r="AX47" s="122">
        <f t="shared" si="16"/>
        <v>0</v>
      </c>
      <c r="AY47" s="122">
        <f t="shared" si="17"/>
        <v>0</v>
      </c>
      <c r="AZ47" s="122">
        <f t="shared" si="18"/>
        <v>0</v>
      </c>
      <c r="BA47" s="122">
        <f t="shared" si="19"/>
        <v>0</v>
      </c>
      <c r="BB47" s="122">
        <f t="shared" si="20"/>
        <v>0</v>
      </c>
      <c r="BC47" s="122">
        <f t="shared" si="21"/>
        <v>0</v>
      </c>
      <c r="BD47" s="122">
        <f t="shared" si="22"/>
        <v>0</v>
      </c>
      <c r="BE47" s="122" t="str">
        <f t="shared" ref="BE47" si="59">IF(AP47&gt;0,($G47*AP47*$F$14),"0")</f>
        <v>0</v>
      </c>
      <c r="BF47" s="122" t="str">
        <f t="shared" ref="BF47" si="60">IF(AQ47&gt;0,($G47*AQ47*$F$15),"0")</f>
        <v>0</v>
      </c>
      <c r="BG47" s="122" t="str">
        <f t="shared" ref="BG47" si="61">IF(AR47&gt;0,($G47*AR47*$F$16),"0")</f>
        <v>0</v>
      </c>
      <c r="BH47" s="122" t="str">
        <f t="shared" ref="BH47" si="62">IF(AS47&gt;0,($G47*AS47*$F$17),"0")</f>
        <v>0</v>
      </c>
      <c r="BI47" s="122" t="str">
        <f t="shared" ref="BI47" si="63">IF(AT47&gt;0,($G47*AT47*$F$18),"0")</f>
        <v>0</v>
      </c>
      <c r="BJ47" s="122" t="str">
        <f t="shared" ref="BJ47" si="64">IF(AU47&gt;0,($G47*AU47*$F$19),"0")</f>
        <v>0</v>
      </c>
      <c r="BK47" s="122" t="str">
        <f t="shared" ref="BK47" si="65">IF(AV47&gt;0,($G47*AV47*$F$20),"0")</f>
        <v>0</v>
      </c>
      <c r="BL47" s="122" t="str">
        <f t="shared" ref="BL47" si="66">IF(AW47&gt;0,($G47*AW47*$F$21),"0")</f>
        <v>0</v>
      </c>
      <c r="BM47" s="122" t="str">
        <f t="shared" ref="BM47" si="67">IF(AX47&gt;0,($G47*AX47*$F$22),"0")</f>
        <v>0</v>
      </c>
      <c r="BN47" s="122" t="str">
        <f t="shared" ref="BN47" si="68">IF(AY47&gt;0,($G47*AY47*$F$23),"0")</f>
        <v>0</v>
      </c>
      <c r="BO47" s="122" t="str">
        <f t="shared" ref="BO47" si="69">IF(AZ47&gt;0,($G47*AZ47*$F$24),"0")</f>
        <v>0</v>
      </c>
      <c r="BP47" s="122" t="str">
        <f t="shared" ref="BP47" si="70">IF(BA47&gt;0,($G47*BA47*$F$25),"0")</f>
        <v>0</v>
      </c>
      <c r="BQ47" s="122" t="str">
        <f t="shared" ref="BQ47" si="71">IF(BB47&gt;0,($G47*BB47*$F$26),"0")</f>
        <v>0</v>
      </c>
      <c r="BR47" s="122" t="str">
        <f t="shared" ref="BR47" si="72">IF(BC47&gt;0,($G47*BC47*$F$27),"0")</f>
        <v>0</v>
      </c>
      <c r="BS47" s="122" t="str">
        <f t="shared" ref="BS47" si="73">IF(BD47&gt;0,($G47*BD47*$F$28),"0")</f>
        <v>0</v>
      </c>
    </row>
    <row r="48" spans="1:71" ht="20.100000000000001" customHeight="1" thickBot="1" x14ac:dyDescent="0.35">
      <c r="A48" s="29"/>
      <c r="B48" s="87" t="s">
        <v>65</v>
      </c>
      <c r="C48" s="152">
        <v>0.375</v>
      </c>
      <c r="D48" s="194" t="s">
        <v>345</v>
      </c>
      <c r="E48" s="195"/>
      <c r="F48" s="88"/>
      <c r="G48" s="88"/>
      <c r="H48" s="123"/>
      <c r="I48" s="13"/>
      <c r="K48" s="80"/>
      <c r="L48" s="79"/>
      <c r="M48" s="79"/>
      <c r="N48" s="79"/>
      <c r="O48" s="79"/>
      <c r="P48" s="79"/>
      <c r="Q48" s="80"/>
      <c r="R48" s="80"/>
      <c r="S48" s="79"/>
      <c r="T48" s="79"/>
      <c r="U48" s="79"/>
      <c r="V48" s="79"/>
      <c r="W48" s="79"/>
      <c r="X48" s="80"/>
      <c r="Y48" s="80"/>
      <c r="Z48" s="79"/>
      <c r="AA48" s="79"/>
      <c r="AB48" s="79"/>
      <c r="AC48" s="79"/>
      <c r="AD48" s="79"/>
      <c r="AE48" s="80"/>
      <c r="AF48" s="80"/>
      <c r="AG48" s="79"/>
      <c r="AH48" s="79"/>
      <c r="AI48" s="79"/>
      <c r="AJ48" s="79"/>
      <c r="AK48" s="79"/>
      <c r="AL48" s="80"/>
      <c r="AM48" s="80"/>
      <c r="AN48" s="79"/>
      <c r="AO48" s="120"/>
      <c r="AP48" s="122">
        <f t="shared" si="8"/>
        <v>0</v>
      </c>
      <c r="AQ48" s="122">
        <f t="shared" si="9"/>
        <v>0</v>
      </c>
      <c r="AR48" s="122">
        <f t="shared" si="10"/>
        <v>0</v>
      </c>
      <c r="AS48" s="122">
        <f t="shared" si="11"/>
        <v>0</v>
      </c>
      <c r="AT48" s="122">
        <f t="shared" si="12"/>
        <v>0</v>
      </c>
      <c r="AU48" s="122">
        <f t="shared" si="13"/>
        <v>0</v>
      </c>
      <c r="AV48" s="122">
        <f t="shared" si="14"/>
        <v>0</v>
      </c>
      <c r="AW48" s="122">
        <f t="shared" si="15"/>
        <v>0</v>
      </c>
      <c r="AX48" s="122">
        <f t="shared" si="16"/>
        <v>0</v>
      </c>
      <c r="AY48" s="122">
        <f t="shared" si="17"/>
        <v>0</v>
      </c>
      <c r="AZ48" s="122">
        <f t="shared" si="18"/>
        <v>0</v>
      </c>
      <c r="BA48" s="122">
        <f t="shared" si="19"/>
        <v>0</v>
      </c>
      <c r="BB48" s="122">
        <f t="shared" si="20"/>
        <v>0</v>
      </c>
      <c r="BC48" s="122">
        <f t="shared" si="21"/>
        <v>0</v>
      </c>
      <c r="BD48" s="122">
        <f t="shared" si="22"/>
        <v>0</v>
      </c>
      <c r="BE48" s="122" t="str">
        <f t="shared" si="25"/>
        <v>0</v>
      </c>
      <c r="BF48" s="122" t="str">
        <f t="shared" si="26"/>
        <v>0</v>
      </c>
      <c r="BG48" s="122" t="str">
        <f t="shared" si="27"/>
        <v>0</v>
      </c>
      <c r="BH48" s="122" t="str">
        <f t="shared" si="28"/>
        <v>0</v>
      </c>
      <c r="BI48" s="122" t="str">
        <f t="shared" si="29"/>
        <v>0</v>
      </c>
      <c r="BJ48" s="122" t="str">
        <f t="shared" si="30"/>
        <v>0</v>
      </c>
      <c r="BK48" s="122" t="str">
        <f t="shared" si="31"/>
        <v>0</v>
      </c>
      <c r="BL48" s="122" t="str">
        <f t="shared" si="32"/>
        <v>0</v>
      </c>
      <c r="BM48" s="122" t="str">
        <f t="shared" si="33"/>
        <v>0</v>
      </c>
      <c r="BN48" s="122" t="str">
        <f t="shared" si="34"/>
        <v>0</v>
      </c>
      <c r="BO48" s="122" t="str">
        <f t="shared" si="35"/>
        <v>0</v>
      </c>
      <c r="BP48" s="122" t="str">
        <f t="shared" si="36"/>
        <v>0</v>
      </c>
      <c r="BQ48" s="122" t="str">
        <f t="shared" si="37"/>
        <v>0</v>
      </c>
      <c r="BR48" s="122" t="str">
        <f t="shared" si="38"/>
        <v>0</v>
      </c>
      <c r="BS48" s="122" t="str">
        <f t="shared" si="39"/>
        <v>0</v>
      </c>
    </row>
    <row r="49" spans="1:71" ht="20.100000000000001" customHeight="1" thickBot="1" x14ac:dyDescent="0.35">
      <c r="A49" s="29"/>
      <c r="B49" s="89" t="s">
        <v>66</v>
      </c>
      <c r="C49" s="90">
        <v>0.41597222222222219</v>
      </c>
      <c r="D49" s="90" t="s">
        <v>243</v>
      </c>
      <c r="E49" s="90" t="s">
        <v>258</v>
      </c>
      <c r="F49" s="91">
        <v>134</v>
      </c>
      <c r="G49" s="91">
        <f>$F49*'Campaign Total'!$F$46</f>
        <v>127.3</v>
      </c>
      <c r="H49" s="123">
        <f t="shared" ref="H49" si="74">SUM(AP49:BD49)</f>
        <v>0</v>
      </c>
      <c r="I49" s="13">
        <f t="shared" ref="I49" si="75">SUM(BE49:BS49)</f>
        <v>0</v>
      </c>
      <c r="K49" s="81"/>
      <c r="L49" s="79"/>
      <c r="M49" s="79"/>
      <c r="N49" s="79"/>
      <c r="O49" s="79"/>
      <c r="P49" s="79"/>
      <c r="Q49" s="81"/>
      <c r="R49" s="81"/>
      <c r="S49" s="79"/>
      <c r="T49" s="79"/>
      <c r="U49" s="79"/>
      <c r="V49" s="79"/>
      <c r="W49" s="79"/>
      <c r="X49" s="81"/>
      <c r="Y49" s="81"/>
      <c r="Z49" s="79"/>
      <c r="AA49" s="79"/>
      <c r="AB49" s="79"/>
      <c r="AC49" s="79"/>
      <c r="AD49" s="79"/>
      <c r="AE49" s="81"/>
      <c r="AF49" s="81"/>
      <c r="AG49" s="79"/>
      <c r="AH49" s="79"/>
      <c r="AI49" s="79"/>
      <c r="AJ49" s="79"/>
      <c r="AK49" s="79"/>
      <c r="AL49" s="81"/>
      <c r="AM49" s="81"/>
      <c r="AN49" s="79"/>
      <c r="AO49" s="120"/>
      <c r="AP49" s="122">
        <f t="shared" si="8"/>
        <v>0</v>
      </c>
      <c r="AQ49" s="122">
        <f t="shared" si="9"/>
        <v>0</v>
      </c>
      <c r="AR49" s="122">
        <f t="shared" si="10"/>
        <v>0</v>
      </c>
      <c r="AS49" s="122">
        <f t="shared" si="11"/>
        <v>0</v>
      </c>
      <c r="AT49" s="122">
        <f t="shared" si="12"/>
        <v>0</v>
      </c>
      <c r="AU49" s="122">
        <f t="shared" si="13"/>
        <v>0</v>
      </c>
      <c r="AV49" s="122">
        <f t="shared" si="14"/>
        <v>0</v>
      </c>
      <c r="AW49" s="122">
        <f t="shared" si="15"/>
        <v>0</v>
      </c>
      <c r="AX49" s="122">
        <f t="shared" si="16"/>
        <v>0</v>
      </c>
      <c r="AY49" s="122">
        <f t="shared" si="17"/>
        <v>0</v>
      </c>
      <c r="AZ49" s="122">
        <f t="shared" si="18"/>
        <v>0</v>
      </c>
      <c r="BA49" s="122">
        <f t="shared" si="19"/>
        <v>0</v>
      </c>
      <c r="BB49" s="122">
        <f t="shared" si="20"/>
        <v>0</v>
      </c>
      <c r="BC49" s="122">
        <f t="shared" si="21"/>
        <v>0</v>
      </c>
      <c r="BD49" s="122">
        <f t="shared" si="22"/>
        <v>0</v>
      </c>
      <c r="BE49" s="122" t="str">
        <f t="shared" si="25"/>
        <v>0</v>
      </c>
      <c r="BF49" s="122" t="str">
        <f t="shared" si="26"/>
        <v>0</v>
      </c>
      <c r="BG49" s="122" t="str">
        <f t="shared" si="27"/>
        <v>0</v>
      </c>
      <c r="BH49" s="122" t="str">
        <f t="shared" si="28"/>
        <v>0</v>
      </c>
      <c r="BI49" s="122" t="str">
        <f t="shared" si="29"/>
        <v>0</v>
      </c>
      <c r="BJ49" s="122" t="str">
        <f t="shared" si="30"/>
        <v>0</v>
      </c>
      <c r="BK49" s="122" t="str">
        <f t="shared" si="31"/>
        <v>0</v>
      </c>
      <c r="BL49" s="122" t="str">
        <f t="shared" si="32"/>
        <v>0</v>
      </c>
      <c r="BM49" s="122" t="str">
        <f t="shared" si="33"/>
        <v>0</v>
      </c>
      <c r="BN49" s="122" t="str">
        <f t="shared" si="34"/>
        <v>0</v>
      </c>
      <c r="BO49" s="122" t="str">
        <f t="shared" si="35"/>
        <v>0</v>
      </c>
      <c r="BP49" s="122" t="str">
        <f t="shared" si="36"/>
        <v>0</v>
      </c>
      <c r="BQ49" s="122" t="str">
        <f t="shared" si="37"/>
        <v>0</v>
      </c>
      <c r="BR49" s="122" t="str">
        <f t="shared" si="38"/>
        <v>0</v>
      </c>
      <c r="BS49" s="122" t="str">
        <f t="shared" si="39"/>
        <v>0</v>
      </c>
    </row>
    <row r="50" spans="1:71" ht="20.100000000000001" customHeight="1" thickBot="1" x14ac:dyDescent="0.35">
      <c r="A50" s="29"/>
      <c r="B50" s="87" t="s">
        <v>65</v>
      </c>
      <c r="C50" s="152">
        <v>0.41666666666666669</v>
      </c>
      <c r="D50" s="194" t="s">
        <v>345</v>
      </c>
      <c r="E50" s="195"/>
      <c r="F50" s="88"/>
      <c r="G50" s="88"/>
      <c r="H50" s="123"/>
      <c r="I50" s="13"/>
      <c r="K50" s="80"/>
      <c r="L50" s="79"/>
      <c r="M50" s="79"/>
      <c r="N50" s="79"/>
      <c r="O50" s="79"/>
      <c r="P50" s="79"/>
      <c r="Q50" s="80"/>
      <c r="R50" s="80"/>
      <c r="S50" s="79"/>
      <c r="T50" s="79"/>
      <c r="U50" s="79"/>
      <c r="V50" s="79"/>
      <c r="W50" s="79"/>
      <c r="X50" s="80"/>
      <c r="Y50" s="80"/>
      <c r="Z50" s="79"/>
      <c r="AA50" s="79"/>
      <c r="AB50" s="79"/>
      <c r="AC50" s="79"/>
      <c r="AD50" s="79"/>
      <c r="AE50" s="80"/>
      <c r="AF50" s="80"/>
      <c r="AG50" s="79"/>
      <c r="AH50" s="79"/>
      <c r="AI50" s="79"/>
      <c r="AJ50" s="79"/>
      <c r="AK50" s="79"/>
      <c r="AL50" s="80"/>
      <c r="AM50" s="80"/>
      <c r="AN50" s="79"/>
      <c r="AO50" s="120"/>
      <c r="AP50" s="122">
        <f t="shared" si="8"/>
        <v>0</v>
      </c>
      <c r="AQ50" s="122">
        <f t="shared" si="9"/>
        <v>0</v>
      </c>
      <c r="AR50" s="122">
        <f t="shared" si="10"/>
        <v>0</v>
      </c>
      <c r="AS50" s="122">
        <f t="shared" si="11"/>
        <v>0</v>
      </c>
      <c r="AT50" s="122">
        <f t="shared" si="12"/>
        <v>0</v>
      </c>
      <c r="AU50" s="122">
        <f t="shared" si="13"/>
        <v>0</v>
      </c>
      <c r="AV50" s="122">
        <f t="shared" si="14"/>
        <v>0</v>
      </c>
      <c r="AW50" s="122">
        <f t="shared" si="15"/>
        <v>0</v>
      </c>
      <c r="AX50" s="122">
        <f t="shared" si="16"/>
        <v>0</v>
      </c>
      <c r="AY50" s="122">
        <f t="shared" si="17"/>
        <v>0</v>
      </c>
      <c r="AZ50" s="122">
        <f t="shared" si="18"/>
        <v>0</v>
      </c>
      <c r="BA50" s="122">
        <f t="shared" si="19"/>
        <v>0</v>
      </c>
      <c r="BB50" s="122">
        <f t="shared" si="20"/>
        <v>0</v>
      </c>
      <c r="BC50" s="122">
        <f t="shared" si="21"/>
        <v>0</v>
      </c>
      <c r="BD50" s="122">
        <f t="shared" si="22"/>
        <v>0</v>
      </c>
      <c r="BE50" s="122" t="str">
        <f t="shared" si="25"/>
        <v>0</v>
      </c>
      <c r="BF50" s="122" t="str">
        <f t="shared" si="26"/>
        <v>0</v>
      </c>
      <c r="BG50" s="122" t="str">
        <f t="shared" si="27"/>
        <v>0</v>
      </c>
      <c r="BH50" s="122" t="str">
        <f t="shared" si="28"/>
        <v>0</v>
      </c>
      <c r="BI50" s="122" t="str">
        <f t="shared" si="29"/>
        <v>0</v>
      </c>
      <c r="BJ50" s="122" t="str">
        <f t="shared" si="30"/>
        <v>0</v>
      </c>
      <c r="BK50" s="122" t="str">
        <f t="shared" si="31"/>
        <v>0</v>
      </c>
      <c r="BL50" s="122" t="str">
        <f t="shared" si="32"/>
        <v>0</v>
      </c>
      <c r="BM50" s="122" t="str">
        <f t="shared" si="33"/>
        <v>0</v>
      </c>
      <c r="BN50" s="122" t="str">
        <f t="shared" si="34"/>
        <v>0</v>
      </c>
      <c r="BO50" s="122" t="str">
        <f t="shared" si="35"/>
        <v>0</v>
      </c>
      <c r="BP50" s="122" t="str">
        <f t="shared" si="36"/>
        <v>0</v>
      </c>
      <c r="BQ50" s="122" t="str">
        <f t="shared" si="37"/>
        <v>0</v>
      </c>
      <c r="BR50" s="122" t="str">
        <f t="shared" si="38"/>
        <v>0</v>
      </c>
      <c r="BS50" s="122" t="str">
        <f t="shared" si="39"/>
        <v>0</v>
      </c>
    </row>
    <row r="51" spans="1:71" ht="20.100000000000001" customHeight="1" thickBot="1" x14ac:dyDescent="0.35">
      <c r="A51" s="29"/>
      <c r="B51" s="89" t="s">
        <v>66</v>
      </c>
      <c r="C51" s="90">
        <v>0.4368055555555555</v>
      </c>
      <c r="D51" s="90" t="s">
        <v>244</v>
      </c>
      <c r="E51" s="90" t="s">
        <v>259</v>
      </c>
      <c r="F51" s="91">
        <v>154</v>
      </c>
      <c r="G51" s="91">
        <f>$F51*'Campaign Total'!$F$46</f>
        <v>146.29999999999998</v>
      </c>
      <c r="H51" s="123">
        <f t="shared" ref="H51" si="76">SUM(AP51:BD51)</f>
        <v>0</v>
      </c>
      <c r="I51" s="13">
        <f t="shared" ref="I51" si="77">SUM(BE51:BS51)</f>
        <v>0</v>
      </c>
      <c r="K51" s="81"/>
      <c r="L51" s="79"/>
      <c r="M51" s="79"/>
      <c r="N51" s="79"/>
      <c r="O51" s="79"/>
      <c r="P51" s="79"/>
      <c r="Q51" s="81"/>
      <c r="R51" s="81"/>
      <c r="S51" s="79"/>
      <c r="T51" s="79"/>
      <c r="U51" s="79"/>
      <c r="V51" s="79"/>
      <c r="W51" s="79"/>
      <c r="X51" s="81"/>
      <c r="Y51" s="81"/>
      <c r="Z51" s="79"/>
      <c r="AA51" s="79"/>
      <c r="AB51" s="79"/>
      <c r="AC51" s="79"/>
      <c r="AD51" s="79"/>
      <c r="AE51" s="81"/>
      <c r="AF51" s="81"/>
      <c r="AG51" s="79"/>
      <c r="AH51" s="79"/>
      <c r="AI51" s="79"/>
      <c r="AJ51" s="79"/>
      <c r="AK51" s="79"/>
      <c r="AL51" s="81"/>
      <c r="AM51" s="81"/>
      <c r="AN51" s="79"/>
      <c r="AO51" s="120"/>
      <c r="AP51" s="122">
        <f t="shared" si="8"/>
        <v>0</v>
      </c>
      <c r="AQ51" s="122">
        <f t="shared" si="9"/>
        <v>0</v>
      </c>
      <c r="AR51" s="122">
        <f t="shared" si="10"/>
        <v>0</v>
      </c>
      <c r="AS51" s="122">
        <f t="shared" si="11"/>
        <v>0</v>
      </c>
      <c r="AT51" s="122">
        <f t="shared" si="12"/>
        <v>0</v>
      </c>
      <c r="AU51" s="122">
        <f t="shared" si="13"/>
        <v>0</v>
      </c>
      <c r="AV51" s="122">
        <f t="shared" si="14"/>
        <v>0</v>
      </c>
      <c r="AW51" s="122">
        <f t="shared" si="15"/>
        <v>0</v>
      </c>
      <c r="AX51" s="122">
        <f t="shared" si="16"/>
        <v>0</v>
      </c>
      <c r="AY51" s="122">
        <f t="shared" si="17"/>
        <v>0</v>
      </c>
      <c r="AZ51" s="122">
        <f t="shared" si="18"/>
        <v>0</v>
      </c>
      <c r="BA51" s="122">
        <f t="shared" si="19"/>
        <v>0</v>
      </c>
      <c r="BB51" s="122">
        <f t="shared" si="20"/>
        <v>0</v>
      </c>
      <c r="BC51" s="122">
        <f t="shared" si="21"/>
        <v>0</v>
      </c>
      <c r="BD51" s="122">
        <f t="shared" si="22"/>
        <v>0</v>
      </c>
      <c r="BE51" s="122" t="str">
        <f t="shared" si="25"/>
        <v>0</v>
      </c>
      <c r="BF51" s="122" t="str">
        <f t="shared" si="26"/>
        <v>0</v>
      </c>
      <c r="BG51" s="122" t="str">
        <f t="shared" si="27"/>
        <v>0</v>
      </c>
      <c r="BH51" s="122" t="str">
        <f t="shared" si="28"/>
        <v>0</v>
      </c>
      <c r="BI51" s="122" t="str">
        <f t="shared" si="29"/>
        <v>0</v>
      </c>
      <c r="BJ51" s="122" t="str">
        <f t="shared" si="30"/>
        <v>0</v>
      </c>
      <c r="BK51" s="122" t="str">
        <f t="shared" si="31"/>
        <v>0</v>
      </c>
      <c r="BL51" s="122" t="str">
        <f t="shared" si="32"/>
        <v>0</v>
      </c>
      <c r="BM51" s="122" t="str">
        <f t="shared" si="33"/>
        <v>0</v>
      </c>
      <c r="BN51" s="122" t="str">
        <f t="shared" si="34"/>
        <v>0</v>
      </c>
      <c r="BO51" s="122" t="str">
        <f t="shared" si="35"/>
        <v>0</v>
      </c>
      <c r="BP51" s="122" t="str">
        <f t="shared" si="36"/>
        <v>0</v>
      </c>
      <c r="BQ51" s="122" t="str">
        <f t="shared" si="37"/>
        <v>0</v>
      </c>
      <c r="BR51" s="122" t="str">
        <f t="shared" si="38"/>
        <v>0</v>
      </c>
      <c r="BS51" s="122" t="str">
        <f t="shared" si="39"/>
        <v>0</v>
      </c>
    </row>
    <row r="52" spans="1:71" ht="20.100000000000001" customHeight="1" thickBot="1" x14ac:dyDescent="0.35">
      <c r="A52" s="30"/>
      <c r="B52" s="87" t="s">
        <v>65</v>
      </c>
      <c r="C52" s="152">
        <v>0.4375</v>
      </c>
      <c r="D52" s="194" t="s">
        <v>345</v>
      </c>
      <c r="E52" s="195"/>
      <c r="F52" s="88"/>
      <c r="G52" s="88"/>
      <c r="H52" s="123"/>
      <c r="I52" s="13"/>
      <c r="K52" s="80"/>
      <c r="L52" s="79"/>
      <c r="M52" s="79"/>
      <c r="N52" s="79"/>
      <c r="O52" s="79"/>
      <c r="P52" s="79"/>
      <c r="Q52" s="80"/>
      <c r="R52" s="80"/>
      <c r="S52" s="79"/>
      <c r="T52" s="79"/>
      <c r="U52" s="79"/>
      <c r="V52" s="79"/>
      <c r="W52" s="79"/>
      <c r="X52" s="80"/>
      <c r="Y52" s="80"/>
      <c r="Z52" s="79"/>
      <c r="AA52" s="79"/>
      <c r="AB52" s="79"/>
      <c r="AC52" s="79"/>
      <c r="AD52" s="79"/>
      <c r="AE52" s="80"/>
      <c r="AF52" s="80"/>
      <c r="AG52" s="79"/>
      <c r="AH52" s="79"/>
      <c r="AI52" s="79"/>
      <c r="AJ52" s="79"/>
      <c r="AK52" s="79"/>
      <c r="AL52" s="80"/>
      <c r="AM52" s="80"/>
      <c r="AN52" s="79"/>
      <c r="AO52" s="120"/>
      <c r="AP52" s="122">
        <f t="shared" si="8"/>
        <v>0</v>
      </c>
      <c r="AQ52" s="122">
        <f t="shared" si="9"/>
        <v>0</v>
      </c>
      <c r="AR52" s="122">
        <f t="shared" si="10"/>
        <v>0</v>
      </c>
      <c r="AS52" s="122">
        <f t="shared" si="11"/>
        <v>0</v>
      </c>
      <c r="AT52" s="122">
        <f t="shared" si="12"/>
        <v>0</v>
      </c>
      <c r="AU52" s="122">
        <f t="shared" si="13"/>
        <v>0</v>
      </c>
      <c r="AV52" s="122">
        <f t="shared" si="14"/>
        <v>0</v>
      </c>
      <c r="AW52" s="122">
        <f t="shared" si="15"/>
        <v>0</v>
      </c>
      <c r="AX52" s="122">
        <f t="shared" si="16"/>
        <v>0</v>
      </c>
      <c r="AY52" s="122">
        <f t="shared" si="17"/>
        <v>0</v>
      </c>
      <c r="AZ52" s="122">
        <f t="shared" si="18"/>
        <v>0</v>
      </c>
      <c r="BA52" s="122">
        <f t="shared" si="19"/>
        <v>0</v>
      </c>
      <c r="BB52" s="122">
        <f t="shared" si="20"/>
        <v>0</v>
      </c>
      <c r="BC52" s="122">
        <f t="shared" si="21"/>
        <v>0</v>
      </c>
      <c r="BD52" s="122">
        <f t="shared" si="22"/>
        <v>0</v>
      </c>
      <c r="BE52" s="122" t="str">
        <f t="shared" si="25"/>
        <v>0</v>
      </c>
      <c r="BF52" s="122" t="str">
        <f t="shared" si="26"/>
        <v>0</v>
      </c>
      <c r="BG52" s="122" t="str">
        <f t="shared" si="27"/>
        <v>0</v>
      </c>
      <c r="BH52" s="122" t="str">
        <f t="shared" si="28"/>
        <v>0</v>
      </c>
      <c r="BI52" s="122" t="str">
        <f t="shared" si="29"/>
        <v>0</v>
      </c>
      <c r="BJ52" s="122" t="str">
        <f t="shared" si="30"/>
        <v>0</v>
      </c>
      <c r="BK52" s="122" t="str">
        <f t="shared" si="31"/>
        <v>0</v>
      </c>
      <c r="BL52" s="122" t="str">
        <f t="shared" si="32"/>
        <v>0</v>
      </c>
      <c r="BM52" s="122" t="str">
        <f t="shared" si="33"/>
        <v>0</v>
      </c>
      <c r="BN52" s="122" t="str">
        <f t="shared" si="34"/>
        <v>0</v>
      </c>
      <c r="BO52" s="122" t="str">
        <f t="shared" si="35"/>
        <v>0</v>
      </c>
      <c r="BP52" s="122" t="str">
        <f t="shared" si="36"/>
        <v>0</v>
      </c>
      <c r="BQ52" s="122" t="str">
        <f t="shared" si="37"/>
        <v>0</v>
      </c>
      <c r="BR52" s="122" t="str">
        <f t="shared" si="38"/>
        <v>0</v>
      </c>
      <c r="BS52" s="122" t="str">
        <f t="shared" si="39"/>
        <v>0</v>
      </c>
    </row>
    <row r="53" spans="1:71" ht="20.100000000000001" customHeight="1" thickBot="1" x14ac:dyDescent="0.35">
      <c r="A53" s="30"/>
      <c r="B53" s="87" t="s">
        <v>65</v>
      </c>
      <c r="C53" s="152">
        <v>0.45833333333333331</v>
      </c>
      <c r="D53" s="194" t="s">
        <v>346</v>
      </c>
      <c r="E53" s="195"/>
      <c r="F53" s="88"/>
      <c r="G53" s="88"/>
      <c r="H53" s="123"/>
      <c r="I53" s="13"/>
      <c r="K53" s="80"/>
      <c r="L53" s="79"/>
      <c r="M53" s="79"/>
      <c r="N53" s="79"/>
      <c r="O53" s="79"/>
      <c r="P53" s="79"/>
      <c r="Q53" s="80"/>
      <c r="R53" s="80"/>
      <c r="S53" s="79"/>
      <c r="T53" s="79"/>
      <c r="U53" s="79"/>
      <c r="V53" s="79"/>
      <c r="W53" s="79"/>
      <c r="X53" s="80"/>
      <c r="Y53" s="80"/>
      <c r="Z53" s="79"/>
      <c r="AA53" s="79"/>
      <c r="AB53" s="79"/>
      <c r="AC53" s="79"/>
      <c r="AD53" s="79"/>
      <c r="AE53" s="80"/>
      <c r="AF53" s="80"/>
      <c r="AG53" s="79"/>
      <c r="AH53" s="79"/>
      <c r="AI53" s="79"/>
      <c r="AJ53" s="79"/>
      <c r="AK53" s="79"/>
      <c r="AL53" s="80"/>
      <c r="AM53" s="80"/>
      <c r="AN53" s="79"/>
      <c r="AO53" s="120"/>
      <c r="AP53" s="122">
        <f t="shared" si="8"/>
        <v>0</v>
      </c>
      <c r="AQ53" s="122">
        <f t="shared" si="9"/>
        <v>0</v>
      </c>
      <c r="AR53" s="122">
        <f t="shared" si="10"/>
        <v>0</v>
      </c>
      <c r="AS53" s="122">
        <f t="shared" si="11"/>
        <v>0</v>
      </c>
      <c r="AT53" s="122">
        <f t="shared" si="12"/>
        <v>0</v>
      </c>
      <c r="AU53" s="122">
        <f t="shared" si="13"/>
        <v>0</v>
      </c>
      <c r="AV53" s="122">
        <f t="shared" si="14"/>
        <v>0</v>
      </c>
      <c r="AW53" s="122">
        <f t="shared" si="15"/>
        <v>0</v>
      </c>
      <c r="AX53" s="122">
        <f t="shared" si="16"/>
        <v>0</v>
      </c>
      <c r="AY53" s="122">
        <f t="shared" si="17"/>
        <v>0</v>
      </c>
      <c r="AZ53" s="122">
        <f t="shared" si="18"/>
        <v>0</v>
      </c>
      <c r="BA53" s="122">
        <f t="shared" si="19"/>
        <v>0</v>
      </c>
      <c r="BB53" s="122">
        <f t="shared" si="20"/>
        <v>0</v>
      </c>
      <c r="BC53" s="122">
        <f t="shared" si="21"/>
        <v>0</v>
      </c>
      <c r="BD53" s="122">
        <f t="shared" si="22"/>
        <v>0</v>
      </c>
      <c r="BE53" s="122" t="str">
        <f t="shared" si="25"/>
        <v>0</v>
      </c>
      <c r="BF53" s="122" t="str">
        <f t="shared" si="26"/>
        <v>0</v>
      </c>
      <c r="BG53" s="122" t="str">
        <f t="shared" si="27"/>
        <v>0</v>
      </c>
      <c r="BH53" s="122" t="str">
        <f t="shared" si="28"/>
        <v>0</v>
      </c>
      <c r="BI53" s="122" t="str">
        <f t="shared" si="29"/>
        <v>0</v>
      </c>
      <c r="BJ53" s="122" t="str">
        <f t="shared" si="30"/>
        <v>0</v>
      </c>
      <c r="BK53" s="122" t="str">
        <f t="shared" si="31"/>
        <v>0</v>
      </c>
      <c r="BL53" s="122" t="str">
        <f t="shared" si="32"/>
        <v>0</v>
      </c>
      <c r="BM53" s="122" t="str">
        <f t="shared" si="33"/>
        <v>0</v>
      </c>
      <c r="BN53" s="122" t="str">
        <f t="shared" si="34"/>
        <v>0</v>
      </c>
      <c r="BO53" s="122" t="str">
        <f t="shared" si="35"/>
        <v>0</v>
      </c>
      <c r="BP53" s="122" t="str">
        <f t="shared" si="36"/>
        <v>0</v>
      </c>
      <c r="BQ53" s="122" t="str">
        <f t="shared" si="37"/>
        <v>0</v>
      </c>
      <c r="BR53" s="122" t="str">
        <f t="shared" si="38"/>
        <v>0</v>
      </c>
      <c r="BS53" s="122" t="str">
        <f t="shared" si="39"/>
        <v>0</v>
      </c>
    </row>
    <row r="54" spans="1:71" ht="20.100000000000001" customHeight="1" thickBot="1" x14ac:dyDescent="0.35">
      <c r="A54" s="30"/>
      <c r="B54" s="89" t="s">
        <v>66</v>
      </c>
      <c r="C54" s="90">
        <v>0.47847222222222219</v>
      </c>
      <c r="D54" s="90" t="s">
        <v>245</v>
      </c>
      <c r="E54" s="90" t="s">
        <v>260</v>
      </c>
      <c r="F54" s="93">
        <v>105</v>
      </c>
      <c r="G54" s="93">
        <f>$F54*'Campaign Total'!$F$46</f>
        <v>99.75</v>
      </c>
      <c r="H54" s="123">
        <f t="shared" si="40"/>
        <v>0</v>
      </c>
      <c r="I54" s="13">
        <f t="shared" si="41"/>
        <v>0</v>
      </c>
      <c r="K54" s="81"/>
      <c r="L54" s="79"/>
      <c r="M54" s="79"/>
      <c r="N54" s="79"/>
      <c r="O54" s="79"/>
      <c r="P54" s="79"/>
      <c r="Q54" s="81"/>
      <c r="R54" s="81"/>
      <c r="S54" s="79"/>
      <c r="T54" s="79"/>
      <c r="U54" s="79"/>
      <c r="V54" s="79"/>
      <c r="W54" s="79"/>
      <c r="X54" s="81"/>
      <c r="Y54" s="81"/>
      <c r="Z54" s="79"/>
      <c r="AA54" s="79"/>
      <c r="AB54" s="79"/>
      <c r="AC54" s="79"/>
      <c r="AD54" s="79"/>
      <c r="AE54" s="81"/>
      <c r="AF54" s="81"/>
      <c r="AG54" s="79"/>
      <c r="AH54" s="79"/>
      <c r="AI54" s="79"/>
      <c r="AJ54" s="79"/>
      <c r="AK54" s="79"/>
      <c r="AL54" s="81"/>
      <c r="AM54" s="81"/>
      <c r="AN54" s="79"/>
      <c r="AO54" s="120"/>
      <c r="AP54" s="122">
        <f t="shared" si="8"/>
        <v>0</v>
      </c>
      <c r="AQ54" s="122">
        <f t="shared" si="9"/>
        <v>0</v>
      </c>
      <c r="AR54" s="122">
        <f t="shared" si="10"/>
        <v>0</v>
      </c>
      <c r="AS54" s="122">
        <f t="shared" si="11"/>
        <v>0</v>
      </c>
      <c r="AT54" s="122">
        <f t="shared" si="12"/>
        <v>0</v>
      </c>
      <c r="AU54" s="122">
        <f t="shared" si="13"/>
        <v>0</v>
      </c>
      <c r="AV54" s="122">
        <f t="shared" si="14"/>
        <v>0</v>
      </c>
      <c r="AW54" s="122">
        <f t="shared" si="15"/>
        <v>0</v>
      </c>
      <c r="AX54" s="122">
        <f t="shared" si="16"/>
        <v>0</v>
      </c>
      <c r="AY54" s="122">
        <f t="shared" si="17"/>
        <v>0</v>
      </c>
      <c r="AZ54" s="122">
        <f t="shared" si="18"/>
        <v>0</v>
      </c>
      <c r="BA54" s="122">
        <f t="shared" si="19"/>
        <v>0</v>
      </c>
      <c r="BB54" s="122">
        <f t="shared" si="20"/>
        <v>0</v>
      </c>
      <c r="BC54" s="122">
        <f t="shared" si="21"/>
        <v>0</v>
      </c>
      <c r="BD54" s="122">
        <f t="shared" si="22"/>
        <v>0</v>
      </c>
      <c r="BE54" s="122" t="str">
        <f t="shared" si="25"/>
        <v>0</v>
      </c>
      <c r="BF54" s="122" t="str">
        <f t="shared" si="26"/>
        <v>0</v>
      </c>
      <c r="BG54" s="122" t="str">
        <f t="shared" si="27"/>
        <v>0</v>
      </c>
      <c r="BH54" s="122" t="str">
        <f t="shared" si="28"/>
        <v>0</v>
      </c>
      <c r="BI54" s="122" t="str">
        <f t="shared" si="29"/>
        <v>0</v>
      </c>
      <c r="BJ54" s="122" t="str">
        <f t="shared" si="30"/>
        <v>0</v>
      </c>
      <c r="BK54" s="122" t="str">
        <f t="shared" si="31"/>
        <v>0</v>
      </c>
      <c r="BL54" s="122" t="str">
        <f t="shared" si="32"/>
        <v>0</v>
      </c>
      <c r="BM54" s="122" t="str">
        <f t="shared" si="33"/>
        <v>0</v>
      </c>
      <c r="BN54" s="122" t="str">
        <f t="shared" si="34"/>
        <v>0</v>
      </c>
      <c r="BO54" s="122" t="str">
        <f t="shared" si="35"/>
        <v>0</v>
      </c>
      <c r="BP54" s="122" t="str">
        <f t="shared" si="36"/>
        <v>0</v>
      </c>
      <c r="BQ54" s="122" t="str">
        <f t="shared" si="37"/>
        <v>0</v>
      </c>
      <c r="BR54" s="122" t="str">
        <f t="shared" si="38"/>
        <v>0</v>
      </c>
      <c r="BS54" s="122" t="str">
        <f t="shared" si="39"/>
        <v>0</v>
      </c>
    </row>
    <row r="55" spans="1:71" ht="20.100000000000001" customHeight="1" thickBot="1" x14ac:dyDescent="0.35">
      <c r="A55" s="30"/>
      <c r="B55" s="87" t="s">
        <v>65</v>
      </c>
      <c r="C55" s="152">
        <v>0.47916666666666669</v>
      </c>
      <c r="D55" s="194" t="s">
        <v>377</v>
      </c>
      <c r="E55" s="195"/>
      <c r="F55" s="88"/>
      <c r="G55" s="88"/>
      <c r="H55" s="123"/>
      <c r="I55" s="13"/>
      <c r="K55" s="80"/>
      <c r="L55" s="79"/>
      <c r="M55" s="79"/>
      <c r="N55" s="79"/>
      <c r="O55" s="79"/>
      <c r="P55" s="79"/>
      <c r="Q55" s="80"/>
      <c r="R55" s="80"/>
      <c r="S55" s="79"/>
      <c r="T55" s="79"/>
      <c r="U55" s="79"/>
      <c r="V55" s="79"/>
      <c r="W55" s="79"/>
      <c r="X55" s="80"/>
      <c r="Y55" s="80"/>
      <c r="Z55" s="79"/>
      <c r="AA55" s="79"/>
      <c r="AB55" s="79"/>
      <c r="AC55" s="79"/>
      <c r="AD55" s="79"/>
      <c r="AE55" s="80"/>
      <c r="AF55" s="80"/>
      <c r="AG55" s="79"/>
      <c r="AH55" s="79"/>
      <c r="AI55" s="79"/>
      <c r="AJ55" s="79"/>
      <c r="AK55" s="79"/>
      <c r="AL55" s="80"/>
      <c r="AM55" s="80"/>
      <c r="AN55" s="79"/>
      <c r="AO55" s="120"/>
      <c r="AP55" s="122">
        <f t="shared" si="8"/>
        <v>0</v>
      </c>
      <c r="AQ55" s="122">
        <f t="shared" si="9"/>
        <v>0</v>
      </c>
      <c r="AR55" s="122">
        <f t="shared" si="10"/>
        <v>0</v>
      </c>
      <c r="AS55" s="122">
        <f t="shared" si="11"/>
        <v>0</v>
      </c>
      <c r="AT55" s="122">
        <f t="shared" si="12"/>
        <v>0</v>
      </c>
      <c r="AU55" s="122">
        <f t="shared" si="13"/>
        <v>0</v>
      </c>
      <c r="AV55" s="122">
        <f t="shared" si="14"/>
        <v>0</v>
      </c>
      <c r="AW55" s="122">
        <f t="shared" si="15"/>
        <v>0</v>
      </c>
      <c r="AX55" s="122">
        <f t="shared" si="16"/>
        <v>0</v>
      </c>
      <c r="AY55" s="122">
        <f t="shared" si="17"/>
        <v>0</v>
      </c>
      <c r="AZ55" s="122">
        <f t="shared" si="18"/>
        <v>0</v>
      </c>
      <c r="BA55" s="122">
        <f t="shared" si="19"/>
        <v>0</v>
      </c>
      <c r="BB55" s="122">
        <f t="shared" si="20"/>
        <v>0</v>
      </c>
      <c r="BC55" s="122">
        <f t="shared" si="21"/>
        <v>0</v>
      </c>
      <c r="BD55" s="122">
        <f t="shared" si="22"/>
        <v>0</v>
      </c>
      <c r="BE55" s="122" t="str">
        <f t="shared" si="25"/>
        <v>0</v>
      </c>
      <c r="BF55" s="122" t="str">
        <f t="shared" si="26"/>
        <v>0</v>
      </c>
      <c r="BG55" s="122" t="str">
        <f t="shared" si="27"/>
        <v>0</v>
      </c>
      <c r="BH55" s="122" t="str">
        <f t="shared" si="28"/>
        <v>0</v>
      </c>
      <c r="BI55" s="122" t="str">
        <f t="shared" si="29"/>
        <v>0</v>
      </c>
      <c r="BJ55" s="122" t="str">
        <f t="shared" si="30"/>
        <v>0</v>
      </c>
      <c r="BK55" s="122" t="str">
        <f t="shared" si="31"/>
        <v>0</v>
      </c>
      <c r="BL55" s="122" t="str">
        <f t="shared" si="32"/>
        <v>0</v>
      </c>
      <c r="BM55" s="122" t="str">
        <f t="shared" si="33"/>
        <v>0</v>
      </c>
      <c r="BN55" s="122" t="str">
        <f t="shared" si="34"/>
        <v>0</v>
      </c>
      <c r="BO55" s="122" t="str">
        <f t="shared" si="35"/>
        <v>0</v>
      </c>
      <c r="BP55" s="122" t="str">
        <f t="shared" si="36"/>
        <v>0</v>
      </c>
      <c r="BQ55" s="122" t="str">
        <f t="shared" si="37"/>
        <v>0</v>
      </c>
      <c r="BR55" s="122" t="str">
        <f t="shared" si="38"/>
        <v>0</v>
      </c>
      <c r="BS55" s="122" t="str">
        <f t="shared" si="39"/>
        <v>0</v>
      </c>
    </row>
    <row r="56" spans="1:71" ht="20.100000000000001" customHeight="1" thickBot="1" x14ac:dyDescent="0.35">
      <c r="A56" s="30"/>
      <c r="B56" s="87" t="s">
        <v>65</v>
      </c>
      <c r="C56" s="152">
        <v>0.5</v>
      </c>
      <c r="D56" s="194" t="s">
        <v>359</v>
      </c>
      <c r="E56" s="195"/>
      <c r="F56" s="88"/>
      <c r="G56" s="88"/>
      <c r="H56" s="123"/>
      <c r="I56" s="13"/>
      <c r="K56" s="80"/>
      <c r="L56" s="79"/>
      <c r="M56" s="79"/>
      <c r="N56" s="79"/>
      <c r="O56" s="79"/>
      <c r="P56" s="79"/>
      <c r="Q56" s="80"/>
      <c r="R56" s="80"/>
      <c r="S56" s="79"/>
      <c r="T56" s="79"/>
      <c r="U56" s="79"/>
      <c r="V56" s="79"/>
      <c r="W56" s="79"/>
      <c r="X56" s="80"/>
      <c r="Y56" s="80"/>
      <c r="Z56" s="79"/>
      <c r="AA56" s="79"/>
      <c r="AB56" s="79"/>
      <c r="AC56" s="79"/>
      <c r="AD56" s="79"/>
      <c r="AE56" s="80"/>
      <c r="AF56" s="80"/>
      <c r="AG56" s="79"/>
      <c r="AH56" s="79"/>
      <c r="AI56" s="79"/>
      <c r="AJ56" s="79"/>
      <c r="AK56" s="79"/>
      <c r="AL56" s="80"/>
      <c r="AM56" s="80"/>
      <c r="AN56" s="79"/>
      <c r="AO56" s="120"/>
      <c r="AP56" s="122">
        <f>COUNTIF($K56:$AN56,"a")</f>
        <v>0</v>
      </c>
      <c r="AQ56" s="122">
        <f>COUNTIF($K56:$AN56,"b")</f>
        <v>0</v>
      </c>
      <c r="AR56" s="122">
        <f>COUNTIF($K56:$AN56,"c")</f>
        <v>0</v>
      </c>
      <c r="AS56" s="122">
        <f>COUNTIF($K56:$AN56,"d")</f>
        <v>0</v>
      </c>
      <c r="AT56" s="122">
        <f>COUNTIF($K56:$AN56,"e")</f>
        <v>0</v>
      </c>
      <c r="AU56" s="122">
        <f>COUNTIF($K56:$AN56,"f")</f>
        <v>0</v>
      </c>
      <c r="AV56" s="122">
        <f>COUNTIF($K56:$AN56,"g")</f>
        <v>0</v>
      </c>
      <c r="AW56" s="122">
        <f>COUNTIF($K56:$AN56,"h")</f>
        <v>0</v>
      </c>
      <c r="AX56" s="122">
        <f>COUNTIF($K56:$AN56,"i")</f>
        <v>0</v>
      </c>
      <c r="AY56" s="122">
        <f>COUNTIF($K56:$AN56,"j")</f>
        <v>0</v>
      </c>
      <c r="AZ56" s="122">
        <f>COUNTIF($K56:$AN56,"k")</f>
        <v>0</v>
      </c>
      <c r="BA56" s="122">
        <f>COUNTIF($K56:$AN56,"l")</f>
        <v>0</v>
      </c>
      <c r="BB56" s="122">
        <f>COUNTIF($K56:$AN56,"m")</f>
        <v>0</v>
      </c>
      <c r="BC56" s="122">
        <f>COUNTIF($K56:$AN56,"n")</f>
        <v>0</v>
      </c>
      <c r="BD56" s="122">
        <f>COUNTIF($K56:$AN56,"o")</f>
        <v>0</v>
      </c>
      <c r="BE56" s="122" t="str">
        <f>IF(AP56&gt;0,($G56*AP56*$F$14),"0")</f>
        <v>0</v>
      </c>
      <c r="BF56" s="122" t="str">
        <f>IF(AQ56&gt;0,($G56*AQ56*$F$15),"0")</f>
        <v>0</v>
      </c>
      <c r="BG56" s="122" t="str">
        <f>IF(AR56&gt;0,($G56*AR56*$F$16),"0")</f>
        <v>0</v>
      </c>
      <c r="BH56" s="122" t="str">
        <f>IF(AS56&gt;0,($G56*AS56*$F$17),"0")</f>
        <v>0</v>
      </c>
      <c r="BI56" s="122" t="str">
        <f>IF(AT56&gt;0,($G56*AT56*$F$18),"0")</f>
        <v>0</v>
      </c>
      <c r="BJ56" s="122" t="str">
        <f>IF(AU56&gt;0,($G56*AU56*$F$19),"0")</f>
        <v>0</v>
      </c>
      <c r="BK56" s="122" t="str">
        <f>IF(AV56&gt;0,($G56*AV56*$F$20),"0")</f>
        <v>0</v>
      </c>
      <c r="BL56" s="122" t="str">
        <f>IF(AW56&gt;0,($G56*AW56*$F$21),"0")</f>
        <v>0</v>
      </c>
      <c r="BM56" s="122" t="str">
        <f>IF(AX56&gt;0,($G56*AX56*$F$22),"0")</f>
        <v>0</v>
      </c>
      <c r="BN56" s="122" t="str">
        <f>IF(AY56&gt;0,($G56*AY56*$F$23),"0")</f>
        <v>0</v>
      </c>
      <c r="BO56" s="122" t="str">
        <f>IF(AZ56&gt;0,($G56*AZ56*$F$24),"0")</f>
        <v>0</v>
      </c>
      <c r="BP56" s="122" t="str">
        <f>IF(BA56&gt;0,($G56*BA56*$F$25),"0")</f>
        <v>0</v>
      </c>
      <c r="BQ56" s="122" t="str">
        <f>IF(BB56&gt;0,($G56*BB56*$F$26),"0")</f>
        <v>0</v>
      </c>
      <c r="BR56" s="122" t="str">
        <f>IF(BC56&gt;0,($G56*BC56*$F$27),"0")</f>
        <v>0</v>
      </c>
      <c r="BS56" s="122" t="str">
        <f>IF(BD56&gt;0,($G56*BD56*$F$28),"0")</f>
        <v>0</v>
      </c>
    </row>
    <row r="57" spans="1:71" ht="20.100000000000001" customHeight="1" thickBot="1" x14ac:dyDescent="0.35">
      <c r="A57" s="30"/>
      <c r="B57" s="89" t="s">
        <v>66</v>
      </c>
      <c r="C57" s="90">
        <v>0.52013888888888882</v>
      </c>
      <c r="D57" s="90" t="s">
        <v>246</v>
      </c>
      <c r="E57" s="93" t="s">
        <v>261</v>
      </c>
      <c r="F57" s="93">
        <v>116</v>
      </c>
      <c r="G57" s="93">
        <f>$F57*'Campaign Total'!$F$46</f>
        <v>110.19999999999999</v>
      </c>
      <c r="H57" s="123">
        <f t="shared" si="40"/>
        <v>0</v>
      </c>
      <c r="I57" s="13">
        <f t="shared" si="41"/>
        <v>0</v>
      </c>
      <c r="K57" s="81"/>
      <c r="L57" s="79"/>
      <c r="M57" s="79"/>
      <c r="N57" s="79"/>
      <c r="O57" s="79"/>
      <c r="P57" s="79"/>
      <c r="Q57" s="81"/>
      <c r="R57" s="81"/>
      <c r="S57" s="79"/>
      <c r="T57" s="79"/>
      <c r="U57" s="79"/>
      <c r="V57" s="79"/>
      <c r="W57" s="79"/>
      <c r="X57" s="81"/>
      <c r="Y57" s="81"/>
      <c r="Z57" s="79"/>
      <c r="AA57" s="79"/>
      <c r="AB57" s="79"/>
      <c r="AC57" s="79"/>
      <c r="AD57" s="79"/>
      <c r="AE57" s="81"/>
      <c r="AF57" s="81"/>
      <c r="AG57" s="79"/>
      <c r="AH57" s="79"/>
      <c r="AI57" s="79"/>
      <c r="AJ57" s="79"/>
      <c r="AK57" s="79"/>
      <c r="AL57" s="81"/>
      <c r="AM57" s="81"/>
      <c r="AN57" s="79"/>
      <c r="AO57" s="120"/>
      <c r="AP57" s="122">
        <f t="shared" si="8"/>
        <v>0</v>
      </c>
      <c r="AQ57" s="122">
        <f t="shared" si="9"/>
        <v>0</v>
      </c>
      <c r="AR57" s="122">
        <f t="shared" si="10"/>
        <v>0</v>
      </c>
      <c r="AS57" s="122">
        <f t="shared" si="11"/>
        <v>0</v>
      </c>
      <c r="AT57" s="122">
        <f t="shared" si="12"/>
        <v>0</v>
      </c>
      <c r="AU57" s="122">
        <f t="shared" si="13"/>
        <v>0</v>
      </c>
      <c r="AV57" s="122">
        <f t="shared" si="14"/>
        <v>0</v>
      </c>
      <c r="AW57" s="122">
        <f t="shared" si="15"/>
        <v>0</v>
      </c>
      <c r="AX57" s="122">
        <f t="shared" si="16"/>
        <v>0</v>
      </c>
      <c r="AY57" s="122">
        <f t="shared" si="17"/>
        <v>0</v>
      </c>
      <c r="AZ57" s="122">
        <f t="shared" si="18"/>
        <v>0</v>
      </c>
      <c r="BA57" s="122">
        <f t="shared" si="19"/>
        <v>0</v>
      </c>
      <c r="BB57" s="122">
        <f t="shared" si="20"/>
        <v>0</v>
      </c>
      <c r="BC57" s="122">
        <f t="shared" si="21"/>
        <v>0</v>
      </c>
      <c r="BD57" s="122">
        <f t="shared" si="22"/>
        <v>0</v>
      </c>
      <c r="BE57" s="122" t="str">
        <f t="shared" si="25"/>
        <v>0</v>
      </c>
      <c r="BF57" s="122" t="str">
        <f t="shared" si="26"/>
        <v>0</v>
      </c>
      <c r="BG57" s="122" t="str">
        <f t="shared" si="27"/>
        <v>0</v>
      </c>
      <c r="BH57" s="122" t="str">
        <f t="shared" si="28"/>
        <v>0</v>
      </c>
      <c r="BI57" s="122" t="str">
        <f t="shared" si="29"/>
        <v>0</v>
      </c>
      <c r="BJ57" s="122" t="str">
        <f t="shared" si="30"/>
        <v>0</v>
      </c>
      <c r="BK57" s="122" t="str">
        <f t="shared" si="31"/>
        <v>0</v>
      </c>
      <c r="BL57" s="122" t="str">
        <f t="shared" si="32"/>
        <v>0</v>
      </c>
      <c r="BM57" s="122" t="str">
        <f t="shared" si="33"/>
        <v>0</v>
      </c>
      <c r="BN57" s="122" t="str">
        <f t="shared" si="34"/>
        <v>0</v>
      </c>
      <c r="BO57" s="122" t="str">
        <f t="shared" si="35"/>
        <v>0</v>
      </c>
      <c r="BP57" s="122" t="str">
        <f t="shared" si="36"/>
        <v>0</v>
      </c>
      <c r="BQ57" s="122" t="str">
        <f t="shared" si="37"/>
        <v>0</v>
      </c>
      <c r="BR57" s="122" t="str">
        <f t="shared" si="38"/>
        <v>0</v>
      </c>
      <c r="BS57" s="122" t="str">
        <f t="shared" si="39"/>
        <v>0</v>
      </c>
    </row>
    <row r="58" spans="1:71" ht="20.100000000000001" customHeight="1" thickBot="1" x14ac:dyDescent="0.35">
      <c r="A58" s="30"/>
      <c r="B58" s="89" t="s">
        <v>66</v>
      </c>
      <c r="C58" s="90">
        <v>0.54097222222222219</v>
      </c>
      <c r="D58" s="90" t="s">
        <v>347</v>
      </c>
      <c r="E58" s="90" t="s">
        <v>347</v>
      </c>
      <c r="F58" s="93">
        <v>217</v>
      </c>
      <c r="G58" s="93">
        <f>$F58*'Campaign Total'!$F$46</f>
        <v>206.14999999999998</v>
      </c>
      <c r="H58" s="123">
        <f t="shared" ref="H58" si="78">SUM(AP58:BD58)</f>
        <v>0</v>
      </c>
      <c r="I58" s="13">
        <f t="shared" ref="I58" si="79">SUM(BE58:BS58)</f>
        <v>0</v>
      </c>
      <c r="K58" s="80"/>
      <c r="L58" s="79"/>
      <c r="M58" s="79"/>
      <c r="N58" s="79"/>
      <c r="O58" s="79"/>
      <c r="P58" s="79"/>
      <c r="Q58" s="81"/>
      <c r="R58" s="80"/>
      <c r="S58" s="79"/>
      <c r="T58" s="79"/>
      <c r="U58" s="79"/>
      <c r="V58" s="79"/>
      <c r="W58" s="79"/>
      <c r="X58" s="81"/>
      <c r="Y58" s="80"/>
      <c r="Z58" s="79"/>
      <c r="AA58" s="79"/>
      <c r="AB58" s="79"/>
      <c r="AC58" s="79"/>
      <c r="AD58" s="79"/>
      <c r="AE58" s="81"/>
      <c r="AF58" s="80"/>
      <c r="AG58" s="79"/>
      <c r="AH58" s="79"/>
      <c r="AI58" s="79"/>
      <c r="AJ58" s="79"/>
      <c r="AK58" s="79"/>
      <c r="AL58" s="81"/>
      <c r="AM58" s="80"/>
      <c r="AN58" s="79"/>
      <c r="AO58" s="120"/>
      <c r="AP58" s="122">
        <f t="shared" si="8"/>
        <v>0</v>
      </c>
      <c r="AQ58" s="122">
        <f t="shared" si="9"/>
        <v>0</v>
      </c>
      <c r="AR58" s="122">
        <f t="shared" si="10"/>
        <v>0</v>
      </c>
      <c r="AS58" s="122">
        <f t="shared" si="11"/>
        <v>0</v>
      </c>
      <c r="AT58" s="122">
        <f t="shared" si="12"/>
        <v>0</v>
      </c>
      <c r="AU58" s="122">
        <f t="shared" si="13"/>
        <v>0</v>
      </c>
      <c r="AV58" s="122">
        <f t="shared" si="14"/>
        <v>0</v>
      </c>
      <c r="AW58" s="122">
        <f t="shared" si="15"/>
        <v>0</v>
      </c>
      <c r="AX58" s="122">
        <f t="shared" si="16"/>
        <v>0</v>
      </c>
      <c r="AY58" s="122">
        <f t="shared" si="17"/>
        <v>0</v>
      </c>
      <c r="AZ58" s="122">
        <f t="shared" si="18"/>
        <v>0</v>
      </c>
      <c r="BA58" s="122">
        <f t="shared" si="19"/>
        <v>0</v>
      </c>
      <c r="BB58" s="122">
        <f t="shared" si="20"/>
        <v>0</v>
      </c>
      <c r="BC58" s="122">
        <f t="shared" si="21"/>
        <v>0</v>
      </c>
      <c r="BD58" s="122">
        <f t="shared" si="22"/>
        <v>0</v>
      </c>
      <c r="BE58" s="122" t="str">
        <f t="shared" ref="BE58" si="80">IF(AP58&gt;0,($G58*AP58*$F$14),"0")</f>
        <v>0</v>
      </c>
      <c r="BF58" s="122" t="str">
        <f t="shared" ref="BF58" si="81">IF(AQ58&gt;0,($G58*AQ58*$F$15),"0")</f>
        <v>0</v>
      </c>
      <c r="BG58" s="122" t="str">
        <f t="shared" ref="BG58" si="82">IF(AR58&gt;0,($G58*AR58*$F$16),"0")</f>
        <v>0</v>
      </c>
      <c r="BH58" s="122" t="str">
        <f t="shared" ref="BH58" si="83">IF(AS58&gt;0,($G58*AS58*$F$17),"0")</f>
        <v>0</v>
      </c>
      <c r="BI58" s="122" t="str">
        <f t="shared" ref="BI58" si="84">IF(AT58&gt;0,($G58*AT58*$F$18),"0")</f>
        <v>0</v>
      </c>
      <c r="BJ58" s="122" t="str">
        <f t="shared" ref="BJ58" si="85">IF(AU58&gt;0,($G58*AU58*$F$19),"0")</f>
        <v>0</v>
      </c>
      <c r="BK58" s="122" t="str">
        <f t="shared" ref="BK58" si="86">IF(AV58&gt;0,($G58*AV58*$F$20),"0")</f>
        <v>0</v>
      </c>
      <c r="BL58" s="122" t="str">
        <f t="shared" ref="BL58" si="87">IF(AW58&gt;0,($G58*AW58*$F$21),"0")</f>
        <v>0</v>
      </c>
      <c r="BM58" s="122" t="str">
        <f t="shared" ref="BM58" si="88">IF(AX58&gt;0,($G58*AX58*$F$22),"0")</f>
        <v>0</v>
      </c>
      <c r="BN58" s="122" t="str">
        <f t="shared" ref="BN58" si="89">IF(AY58&gt;0,($G58*AY58*$F$23),"0")</f>
        <v>0</v>
      </c>
      <c r="BO58" s="122" t="str">
        <f t="shared" ref="BO58" si="90">IF(AZ58&gt;0,($G58*AZ58*$F$24),"0")</f>
        <v>0</v>
      </c>
      <c r="BP58" s="122" t="str">
        <f t="shared" ref="BP58" si="91">IF(BA58&gt;0,($G58*BA58*$F$25),"0")</f>
        <v>0</v>
      </c>
      <c r="BQ58" s="122" t="str">
        <f t="shared" ref="BQ58" si="92">IF(BB58&gt;0,($G58*BB58*$F$26),"0")</f>
        <v>0</v>
      </c>
      <c r="BR58" s="122" t="str">
        <f t="shared" ref="BR58" si="93">IF(BC58&gt;0,($G58*BC58*$F$27),"0")</f>
        <v>0</v>
      </c>
      <c r="BS58" s="122" t="str">
        <f t="shared" ref="BS58" si="94">IF(BD58&gt;0,($G58*BD58*$F$28),"0")</f>
        <v>0</v>
      </c>
    </row>
    <row r="59" spans="1:71" ht="20.100000000000001" customHeight="1" thickBot="1" x14ac:dyDescent="0.35">
      <c r="A59" s="29"/>
      <c r="B59" s="87" t="s">
        <v>65</v>
      </c>
      <c r="C59" s="152">
        <v>0.54166666666666663</v>
      </c>
      <c r="D59" s="194" t="s">
        <v>359</v>
      </c>
      <c r="E59" s="195"/>
      <c r="F59" s="88"/>
      <c r="G59" s="88"/>
      <c r="H59" s="123"/>
      <c r="I59" s="13"/>
      <c r="K59" s="80"/>
      <c r="L59" s="79"/>
      <c r="M59" s="79"/>
      <c r="N59" s="79"/>
      <c r="O59" s="79"/>
      <c r="P59" s="79"/>
      <c r="Q59" s="80"/>
      <c r="R59" s="80"/>
      <c r="S59" s="79"/>
      <c r="T59" s="79"/>
      <c r="U59" s="79"/>
      <c r="V59" s="79"/>
      <c r="W59" s="79"/>
      <c r="X59" s="80"/>
      <c r="Y59" s="80"/>
      <c r="Z59" s="79"/>
      <c r="AA59" s="79"/>
      <c r="AB59" s="79"/>
      <c r="AC59" s="79"/>
      <c r="AD59" s="79"/>
      <c r="AE59" s="80"/>
      <c r="AF59" s="80"/>
      <c r="AG59" s="79"/>
      <c r="AH59" s="79"/>
      <c r="AI59" s="79"/>
      <c r="AJ59" s="79"/>
      <c r="AK59" s="79"/>
      <c r="AL59" s="80"/>
      <c r="AM59" s="80"/>
      <c r="AN59" s="79"/>
      <c r="AO59" s="120"/>
      <c r="AP59" s="122">
        <f t="shared" si="8"/>
        <v>0</v>
      </c>
      <c r="AQ59" s="122">
        <f t="shared" si="9"/>
        <v>0</v>
      </c>
      <c r="AR59" s="122">
        <f t="shared" si="10"/>
        <v>0</v>
      </c>
      <c r="AS59" s="122">
        <f t="shared" si="11"/>
        <v>0</v>
      </c>
      <c r="AT59" s="122">
        <f t="shared" si="12"/>
        <v>0</v>
      </c>
      <c r="AU59" s="122">
        <f t="shared" si="13"/>
        <v>0</v>
      </c>
      <c r="AV59" s="122">
        <f t="shared" si="14"/>
        <v>0</v>
      </c>
      <c r="AW59" s="122">
        <f t="shared" si="15"/>
        <v>0</v>
      </c>
      <c r="AX59" s="122">
        <f t="shared" si="16"/>
        <v>0</v>
      </c>
      <c r="AY59" s="122">
        <f t="shared" si="17"/>
        <v>0</v>
      </c>
      <c r="AZ59" s="122">
        <f t="shared" si="18"/>
        <v>0</v>
      </c>
      <c r="BA59" s="122">
        <f t="shared" si="19"/>
        <v>0</v>
      </c>
      <c r="BB59" s="122">
        <f t="shared" si="20"/>
        <v>0</v>
      </c>
      <c r="BC59" s="122">
        <f t="shared" si="21"/>
        <v>0</v>
      </c>
      <c r="BD59" s="122">
        <f t="shared" si="22"/>
        <v>0</v>
      </c>
      <c r="BE59" s="122" t="str">
        <f t="shared" si="25"/>
        <v>0</v>
      </c>
      <c r="BF59" s="122" t="str">
        <f t="shared" si="26"/>
        <v>0</v>
      </c>
      <c r="BG59" s="122" t="str">
        <f t="shared" si="27"/>
        <v>0</v>
      </c>
      <c r="BH59" s="122" t="str">
        <f t="shared" si="28"/>
        <v>0</v>
      </c>
      <c r="BI59" s="122" t="str">
        <f t="shared" si="29"/>
        <v>0</v>
      </c>
      <c r="BJ59" s="122" t="str">
        <f t="shared" si="30"/>
        <v>0</v>
      </c>
      <c r="BK59" s="122" t="str">
        <f t="shared" si="31"/>
        <v>0</v>
      </c>
      <c r="BL59" s="122" t="str">
        <f t="shared" si="32"/>
        <v>0</v>
      </c>
      <c r="BM59" s="122" t="str">
        <f t="shared" si="33"/>
        <v>0</v>
      </c>
      <c r="BN59" s="122" t="str">
        <f t="shared" si="34"/>
        <v>0</v>
      </c>
      <c r="BO59" s="122" t="str">
        <f t="shared" si="35"/>
        <v>0</v>
      </c>
      <c r="BP59" s="122" t="str">
        <f t="shared" si="36"/>
        <v>0</v>
      </c>
      <c r="BQ59" s="122" t="str">
        <f t="shared" si="37"/>
        <v>0</v>
      </c>
      <c r="BR59" s="122" t="str">
        <f t="shared" si="38"/>
        <v>0</v>
      </c>
      <c r="BS59" s="122" t="str">
        <f t="shared" si="39"/>
        <v>0</v>
      </c>
    </row>
    <row r="60" spans="1:71" ht="20.100000000000001" customHeight="1" thickBot="1" x14ac:dyDescent="0.35">
      <c r="A60" s="29"/>
      <c r="B60" s="87" t="s">
        <v>65</v>
      </c>
      <c r="C60" s="152">
        <v>0.5625</v>
      </c>
      <c r="D60" s="194" t="s">
        <v>359</v>
      </c>
      <c r="E60" s="195"/>
      <c r="F60" s="88"/>
      <c r="G60" s="88"/>
      <c r="H60" s="123"/>
      <c r="I60" s="13"/>
      <c r="K60" s="80"/>
      <c r="L60" s="79"/>
      <c r="M60" s="79"/>
      <c r="N60" s="79"/>
      <c r="O60" s="79"/>
      <c r="P60" s="79"/>
      <c r="Q60" s="80"/>
      <c r="R60" s="80"/>
      <c r="S60" s="79"/>
      <c r="T60" s="79"/>
      <c r="U60" s="79"/>
      <c r="V60" s="79"/>
      <c r="W60" s="79"/>
      <c r="X60" s="80"/>
      <c r="Y60" s="80"/>
      <c r="Z60" s="79"/>
      <c r="AA60" s="79"/>
      <c r="AB60" s="79"/>
      <c r="AC60" s="79"/>
      <c r="AD60" s="79"/>
      <c r="AE60" s="80"/>
      <c r="AF60" s="80"/>
      <c r="AG60" s="79"/>
      <c r="AH60" s="79"/>
      <c r="AI60" s="79"/>
      <c r="AJ60" s="79"/>
      <c r="AK60" s="79"/>
      <c r="AL60" s="80"/>
      <c r="AM60" s="80"/>
      <c r="AN60" s="79"/>
      <c r="AO60" s="120"/>
      <c r="AP60" s="122">
        <f t="shared" si="8"/>
        <v>0</v>
      </c>
      <c r="AQ60" s="122">
        <f t="shared" si="9"/>
        <v>0</v>
      </c>
      <c r="AR60" s="122">
        <f t="shared" si="10"/>
        <v>0</v>
      </c>
      <c r="AS60" s="122">
        <f t="shared" si="11"/>
        <v>0</v>
      </c>
      <c r="AT60" s="122">
        <f t="shared" si="12"/>
        <v>0</v>
      </c>
      <c r="AU60" s="122">
        <f t="shared" si="13"/>
        <v>0</v>
      </c>
      <c r="AV60" s="122">
        <f t="shared" si="14"/>
        <v>0</v>
      </c>
      <c r="AW60" s="122">
        <f t="shared" si="15"/>
        <v>0</v>
      </c>
      <c r="AX60" s="122">
        <f t="shared" si="16"/>
        <v>0</v>
      </c>
      <c r="AY60" s="122">
        <f t="shared" si="17"/>
        <v>0</v>
      </c>
      <c r="AZ60" s="122">
        <f t="shared" si="18"/>
        <v>0</v>
      </c>
      <c r="BA60" s="122">
        <f t="shared" si="19"/>
        <v>0</v>
      </c>
      <c r="BB60" s="122">
        <f t="shared" si="20"/>
        <v>0</v>
      </c>
      <c r="BC60" s="122">
        <f t="shared" si="21"/>
        <v>0</v>
      </c>
      <c r="BD60" s="122">
        <f t="shared" si="22"/>
        <v>0</v>
      </c>
      <c r="BE60" s="122" t="str">
        <f t="shared" si="25"/>
        <v>0</v>
      </c>
      <c r="BF60" s="122" t="str">
        <f t="shared" si="26"/>
        <v>0</v>
      </c>
      <c r="BG60" s="122" t="str">
        <f t="shared" si="27"/>
        <v>0</v>
      </c>
      <c r="BH60" s="122" t="str">
        <f t="shared" si="28"/>
        <v>0</v>
      </c>
      <c r="BI60" s="122" t="str">
        <f t="shared" si="29"/>
        <v>0</v>
      </c>
      <c r="BJ60" s="122" t="str">
        <f t="shared" si="30"/>
        <v>0</v>
      </c>
      <c r="BK60" s="122" t="str">
        <f t="shared" si="31"/>
        <v>0</v>
      </c>
      <c r="BL60" s="122" t="str">
        <f t="shared" si="32"/>
        <v>0</v>
      </c>
      <c r="BM60" s="122" t="str">
        <f t="shared" si="33"/>
        <v>0</v>
      </c>
      <c r="BN60" s="122" t="str">
        <f t="shared" si="34"/>
        <v>0</v>
      </c>
      <c r="BO60" s="122" t="str">
        <f t="shared" si="35"/>
        <v>0</v>
      </c>
      <c r="BP60" s="122" t="str">
        <f t="shared" si="36"/>
        <v>0</v>
      </c>
      <c r="BQ60" s="122" t="str">
        <f t="shared" si="37"/>
        <v>0</v>
      </c>
      <c r="BR60" s="122" t="str">
        <f t="shared" si="38"/>
        <v>0</v>
      </c>
      <c r="BS60" s="122" t="str">
        <f t="shared" si="39"/>
        <v>0</v>
      </c>
    </row>
    <row r="61" spans="1:71" ht="20.100000000000001" customHeight="1" thickBot="1" x14ac:dyDescent="0.35">
      <c r="A61" s="29"/>
      <c r="B61" s="87" t="s">
        <v>65</v>
      </c>
      <c r="C61" s="152">
        <v>0.60416666666666663</v>
      </c>
      <c r="D61" s="194" t="s">
        <v>359</v>
      </c>
      <c r="E61" s="195"/>
      <c r="F61" s="88"/>
      <c r="G61" s="88"/>
      <c r="H61" s="123"/>
      <c r="I61" s="13"/>
      <c r="K61" s="80"/>
      <c r="L61" s="79"/>
      <c r="M61" s="79"/>
      <c r="N61" s="79"/>
      <c r="O61" s="79"/>
      <c r="P61" s="79"/>
      <c r="Q61" s="80"/>
      <c r="R61" s="80"/>
      <c r="S61" s="79"/>
      <c r="T61" s="79"/>
      <c r="U61" s="79"/>
      <c r="V61" s="79"/>
      <c r="W61" s="79"/>
      <c r="X61" s="80"/>
      <c r="Y61" s="80"/>
      <c r="Z61" s="79"/>
      <c r="AA61" s="79"/>
      <c r="AB61" s="79"/>
      <c r="AC61" s="79"/>
      <c r="AD61" s="79"/>
      <c r="AE61" s="80"/>
      <c r="AF61" s="80"/>
      <c r="AG61" s="79"/>
      <c r="AH61" s="79"/>
      <c r="AI61" s="79"/>
      <c r="AJ61" s="79"/>
      <c r="AK61" s="79"/>
      <c r="AL61" s="80"/>
      <c r="AM61" s="80"/>
      <c r="AN61" s="79"/>
      <c r="AO61" s="120"/>
      <c r="AP61" s="122">
        <f t="shared" si="8"/>
        <v>0</v>
      </c>
      <c r="AQ61" s="122">
        <f t="shared" si="9"/>
        <v>0</v>
      </c>
      <c r="AR61" s="122">
        <f t="shared" si="10"/>
        <v>0</v>
      </c>
      <c r="AS61" s="122">
        <f t="shared" si="11"/>
        <v>0</v>
      </c>
      <c r="AT61" s="122">
        <f t="shared" si="12"/>
        <v>0</v>
      </c>
      <c r="AU61" s="122">
        <f t="shared" si="13"/>
        <v>0</v>
      </c>
      <c r="AV61" s="122">
        <f t="shared" si="14"/>
        <v>0</v>
      </c>
      <c r="AW61" s="122">
        <f t="shared" si="15"/>
        <v>0</v>
      </c>
      <c r="AX61" s="122">
        <f t="shared" si="16"/>
        <v>0</v>
      </c>
      <c r="AY61" s="122">
        <f t="shared" si="17"/>
        <v>0</v>
      </c>
      <c r="AZ61" s="122">
        <f t="shared" si="18"/>
        <v>0</v>
      </c>
      <c r="BA61" s="122">
        <f t="shared" si="19"/>
        <v>0</v>
      </c>
      <c r="BB61" s="122">
        <f t="shared" si="20"/>
        <v>0</v>
      </c>
      <c r="BC61" s="122">
        <f t="shared" si="21"/>
        <v>0</v>
      </c>
      <c r="BD61" s="122">
        <f t="shared" si="22"/>
        <v>0</v>
      </c>
      <c r="BE61" s="122" t="str">
        <f t="shared" ref="BE61:BE81" si="95">IF(AP61&gt;0,($G61*AP61*$F$14),"0")</f>
        <v>0</v>
      </c>
      <c r="BF61" s="122" t="str">
        <f t="shared" ref="BF61:BF81" si="96">IF(AQ61&gt;0,($G61*AQ61*$F$15),"0")</f>
        <v>0</v>
      </c>
      <c r="BG61" s="122" t="str">
        <f t="shared" ref="BG61:BG81" si="97">IF(AR61&gt;0,($G61*AR61*$F$16),"0")</f>
        <v>0</v>
      </c>
      <c r="BH61" s="122" t="str">
        <f t="shared" ref="BH61:BH81" si="98">IF(AS61&gt;0,($G61*AS61*$F$17),"0")</f>
        <v>0</v>
      </c>
      <c r="BI61" s="122" t="str">
        <f t="shared" ref="BI61:BI81" si="99">IF(AT61&gt;0,($G61*AT61*$F$18),"0")</f>
        <v>0</v>
      </c>
      <c r="BJ61" s="122" t="str">
        <f t="shared" ref="BJ61:BJ81" si="100">IF(AU61&gt;0,($G61*AU61*$F$19),"0")</f>
        <v>0</v>
      </c>
      <c r="BK61" s="122" t="str">
        <f t="shared" ref="BK61:BK81" si="101">IF(AV61&gt;0,($G61*AV61*$F$20),"0")</f>
        <v>0</v>
      </c>
      <c r="BL61" s="122" t="str">
        <f t="shared" ref="BL61:BL81" si="102">IF(AW61&gt;0,($G61*AW61*$F$21),"0")</f>
        <v>0</v>
      </c>
      <c r="BM61" s="122" t="str">
        <f t="shared" ref="BM61:BM81" si="103">IF(AX61&gt;0,($G61*AX61*$F$22),"0")</f>
        <v>0</v>
      </c>
      <c r="BN61" s="122" t="str">
        <f t="shared" ref="BN61:BN81" si="104">IF(AY61&gt;0,($G61*AY61*$F$23),"0")</f>
        <v>0</v>
      </c>
      <c r="BO61" s="122" t="str">
        <f t="shared" ref="BO61:BO81" si="105">IF(AZ61&gt;0,($G61*AZ61*$F$24),"0")</f>
        <v>0</v>
      </c>
      <c r="BP61" s="122" t="str">
        <f t="shared" ref="BP61:BP81" si="106">IF(BA61&gt;0,($G61*BA61*$F$25),"0")</f>
        <v>0</v>
      </c>
      <c r="BQ61" s="122" t="str">
        <f t="shared" ref="BQ61:BQ81" si="107">IF(BB61&gt;0,($G61*BB61*$F$26),"0")</f>
        <v>0</v>
      </c>
      <c r="BR61" s="122" t="str">
        <f t="shared" ref="BR61:BR81" si="108">IF(BC61&gt;0,($G61*BC61*$F$27),"0")</f>
        <v>0</v>
      </c>
      <c r="BS61" s="122" t="str">
        <f t="shared" ref="BS61:BS81" si="109">IF(BD61&gt;0,($G61*BD61*$F$28),"0")</f>
        <v>0</v>
      </c>
    </row>
    <row r="62" spans="1:71" ht="20.100000000000001" customHeight="1" thickBot="1" x14ac:dyDescent="0.35">
      <c r="A62" s="29"/>
      <c r="B62" s="89" t="s">
        <v>66</v>
      </c>
      <c r="C62" s="90">
        <v>0.61458333333333337</v>
      </c>
      <c r="D62" s="90" t="s">
        <v>262</v>
      </c>
      <c r="E62" s="90" t="s">
        <v>262</v>
      </c>
      <c r="F62" s="93">
        <v>114</v>
      </c>
      <c r="G62" s="93">
        <f>$F62*'Campaign Total'!$F$46</f>
        <v>108.3</v>
      </c>
      <c r="H62" s="123">
        <f t="shared" si="40"/>
        <v>0</v>
      </c>
      <c r="I62" s="13">
        <f t="shared" si="41"/>
        <v>0</v>
      </c>
      <c r="K62" s="81"/>
      <c r="L62" s="79"/>
      <c r="M62" s="79"/>
      <c r="N62" s="79"/>
      <c r="O62" s="79"/>
      <c r="P62" s="79"/>
      <c r="Q62" s="80"/>
      <c r="R62" s="81"/>
      <c r="S62" s="79"/>
      <c r="T62" s="79"/>
      <c r="U62" s="79"/>
      <c r="V62" s="79"/>
      <c r="W62" s="79"/>
      <c r="X62" s="80"/>
      <c r="Y62" s="81"/>
      <c r="Z62" s="79"/>
      <c r="AA62" s="79"/>
      <c r="AB62" s="79"/>
      <c r="AC62" s="79"/>
      <c r="AD62" s="79"/>
      <c r="AE62" s="80"/>
      <c r="AF62" s="81"/>
      <c r="AG62" s="79"/>
      <c r="AH62" s="79"/>
      <c r="AI62" s="79"/>
      <c r="AJ62" s="79"/>
      <c r="AK62" s="79"/>
      <c r="AL62" s="80"/>
      <c r="AM62" s="81"/>
      <c r="AN62" s="79"/>
      <c r="AO62" s="120"/>
      <c r="AP62" s="122">
        <f t="shared" si="8"/>
        <v>0</v>
      </c>
      <c r="AQ62" s="122">
        <f t="shared" si="9"/>
        <v>0</v>
      </c>
      <c r="AR62" s="122">
        <f t="shared" si="10"/>
        <v>0</v>
      </c>
      <c r="AS62" s="122">
        <f t="shared" si="11"/>
        <v>0</v>
      </c>
      <c r="AT62" s="122">
        <f t="shared" si="12"/>
        <v>0</v>
      </c>
      <c r="AU62" s="122">
        <f t="shared" si="13"/>
        <v>0</v>
      </c>
      <c r="AV62" s="122">
        <f t="shared" si="14"/>
        <v>0</v>
      </c>
      <c r="AW62" s="122">
        <f t="shared" si="15"/>
        <v>0</v>
      </c>
      <c r="AX62" s="122">
        <f t="shared" si="16"/>
        <v>0</v>
      </c>
      <c r="AY62" s="122">
        <f t="shared" si="17"/>
        <v>0</v>
      </c>
      <c r="AZ62" s="122">
        <f t="shared" si="18"/>
        <v>0</v>
      </c>
      <c r="BA62" s="122">
        <f t="shared" si="19"/>
        <v>0</v>
      </c>
      <c r="BB62" s="122">
        <f t="shared" si="20"/>
        <v>0</v>
      </c>
      <c r="BC62" s="122">
        <f t="shared" si="21"/>
        <v>0</v>
      </c>
      <c r="BD62" s="122">
        <f t="shared" si="22"/>
        <v>0</v>
      </c>
      <c r="BE62" s="122" t="str">
        <f t="shared" si="95"/>
        <v>0</v>
      </c>
      <c r="BF62" s="122" t="str">
        <f t="shared" si="96"/>
        <v>0</v>
      </c>
      <c r="BG62" s="122" t="str">
        <f t="shared" si="97"/>
        <v>0</v>
      </c>
      <c r="BH62" s="122" t="str">
        <f t="shared" si="98"/>
        <v>0</v>
      </c>
      <c r="BI62" s="122" t="str">
        <f t="shared" si="99"/>
        <v>0</v>
      </c>
      <c r="BJ62" s="122" t="str">
        <f t="shared" si="100"/>
        <v>0</v>
      </c>
      <c r="BK62" s="122" t="str">
        <f t="shared" si="101"/>
        <v>0</v>
      </c>
      <c r="BL62" s="122" t="str">
        <f t="shared" si="102"/>
        <v>0</v>
      </c>
      <c r="BM62" s="122" t="str">
        <f t="shared" si="103"/>
        <v>0</v>
      </c>
      <c r="BN62" s="122" t="str">
        <f t="shared" si="104"/>
        <v>0</v>
      </c>
      <c r="BO62" s="122" t="str">
        <f t="shared" si="105"/>
        <v>0</v>
      </c>
      <c r="BP62" s="122" t="str">
        <f t="shared" si="106"/>
        <v>0</v>
      </c>
      <c r="BQ62" s="122" t="str">
        <f t="shared" si="107"/>
        <v>0</v>
      </c>
      <c r="BR62" s="122" t="str">
        <f t="shared" si="108"/>
        <v>0</v>
      </c>
      <c r="BS62" s="122" t="str">
        <f t="shared" si="109"/>
        <v>0</v>
      </c>
    </row>
    <row r="63" spans="1:71" ht="20.100000000000001" customHeight="1" thickBot="1" x14ac:dyDescent="0.35">
      <c r="A63" s="29"/>
      <c r="B63" s="87" t="s">
        <v>65</v>
      </c>
      <c r="C63" s="152">
        <v>0.61527777777777781</v>
      </c>
      <c r="D63" s="194" t="s">
        <v>359</v>
      </c>
      <c r="E63" s="195"/>
      <c r="F63" s="88"/>
      <c r="G63" s="88"/>
      <c r="H63" s="123"/>
      <c r="I63" s="13"/>
      <c r="K63" s="80"/>
      <c r="L63" s="79"/>
      <c r="M63" s="79"/>
      <c r="N63" s="79"/>
      <c r="O63" s="79"/>
      <c r="P63" s="79"/>
      <c r="Q63" s="80"/>
      <c r="R63" s="80"/>
      <c r="S63" s="79"/>
      <c r="T63" s="79"/>
      <c r="U63" s="79"/>
      <c r="V63" s="79"/>
      <c r="W63" s="79"/>
      <c r="X63" s="80"/>
      <c r="Y63" s="80"/>
      <c r="Z63" s="79"/>
      <c r="AA63" s="79"/>
      <c r="AB63" s="79"/>
      <c r="AC63" s="79"/>
      <c r="AD63" s="79"/>
      <c r="AE63" s="80"/>
      <c r="AF63" s="80"/>
      <c r="AG63" s="79"/>
      <c r="AH63" s="79"/>
      <c r="AI63" s="79"/>
      <c r="AJ63" s="79"/>
      <c r="AK63" s="79"/>
      <c r="AL63" s="80"/>
      <c r="AM63" s="80"/>
      <c r="AN63" s="79"/>
      <c r="AO63" s="120"/>
      <c r="AP63" s="122">
        <f t="shared" si="8"/>
        <v>0</v>
      </c>
      <c r="AQ63" s="122">
        <f t="shared" si="9"/>
        <v>0</v>
      </c>
      <c r="AR63" s="122">
        <f t="shared" si="10"/>
        <v>0</v>
      </c>
      <c r="AS63" s="122">
        <f t="shared" si="11"/>
        <v>0</v>
      </c>
      <c r="AT63" s="122">
        <f t="shared" si="12"/>
        <v>0</v>
      </c>
      <c r="AU63" s="122">
        <f t="shared" si="13"/>
        <v>0</v>
      </c>
      <c r="AV63" s="122">
        <f t="shared" si="14"/>
        <v>0</v>
      </c>
      <c r="AW63" s="122">
        <f t="shared" si="15"/>
        <v>0</v>
      </c>
      <c r="AX63" s="122">
        <f t="shared" si="16"/>
        <v>0</v>
      </c>
      <c r="AY63" s="122">
        <f t="shared" si="17"/>
        <v>0</v>
      </c>
      <c r="AZ63" s="122">
        <f t="shared" si="18"/>
        <v>0</v>
      </c>
      <c r="BA63" s="122">
        <f t="shared" si="19"/>
        <v>0</v>
      </c>
      <c r="BB63" s="122">
        <f t="shared" si="20"/>
        <v>0</v>
      </c>
      <c r="BC63" s="122">
        <f t="shared" si="21"/>
        <v>0</v>
      </c>
      <c r="BD63" s="122">
        <f t="shared" si="22"/>
        <v>0</v>
      </c>
      <c r="BE63" s="122" t="str">
        <f t="shared" si="95"/>
        <v>0</v>
      </c>
      <c r="BF63" s="122" t="str">
        <f t="shared" si="96"/>
        <v>0</v>
      </c>
      <c r="BG63" s="122" t="str">
        <f t="shared" si="97"/>
        <v>0</v>
      </c>
      <c r="BH63" s="122" t="str">
        <f t="shared" si="98"/>
        <v>0</v>
      </c>
      <c r="BI63" s="122" t="str">
        <f t="shared" si="99"/>
        <v>0</v>
      </c>
      <c r="BJ63" s="122" t="str">
        <f t="shared" si="100"/>
        <v>0</v>
      </c>
      <c r="BK63" s="122" t="str">
        <f t="shared" si="101"/>
        <v>0</v>
      </c>
      <c r="BL63" s="122" t="str">
        <f t="shared" si="102"/>
        <v>0</v>
      </c>
      <c r="BM63" s="122" t="str">
        <f t="shared" si="103"/>
        <v>0</v>
      </c>
      <c r="BN63" s="122" t="str">
        <f t="shared" si="104"/>
        <v>0</v>
      </c>
      <c r="BO63" s="122" t="str">
        <f t="shared" si="105"/>
        <v>0</v>
      </c>
      <c r="BP63" s="122" t="str">
        <f t="shared" si="106"/>
        <v>0</v>
      </c>
      <c r="BQ63" s="122" t="str">
        <f t="shared" si="107"/>
        <v>0</v>
      </c>
      <c r="BR63" s="122" t="str">
        <f t="shared" si="108"/>
        <v>0</v>
      </c>
      <c r="BS63" s="122" t="str">
        <f t="shared" si="109"/>
        <v>0</v>
      </c>
    </row>
    <row r="64" spans="1:71" ht="20.100000000000001" customHeight="1" thickBot="1" x14ac:dyDescent="0.35">
      <c r="A64" s="30"/>
      <c r="B64" s="89" t="s">
        <v>66</v>
      </c>
      <c r="C64" s="90">
        <v>0.66597222222222219</v>
      </c>
      <c r="D64" s="90" t="s">
        <v>247</v>
      </c>
      <c r="E64" s="90" t="s">
        <v>263</v>
      </c>
      <c r="F64" s="93">
        <v>174</v>
      </c>
      <c r="G64" s="93">
        <f>$F64*'Campaign Total'!$F$46</f>
        <v>165.29999999999998</v>
      </c>
      <c r="H64" s="123">
        <f t="shared" ref="H64" si="110">SUM(AP64:BD64)</f>
        <v>0</v>
      </c>
      <c r="I64" s="13">
        <f t="shared" ref="I64" si="111">SUM(BE64:BS64)</f>
        <v>0</v>
      </c>
      <c r="K64" s="81"/>
      <c r="L64" s="79"/>
      <c r="M64" s="79"/>
      <c r="N64" s="79"/>
      <c r="O64" s="79"/>
      <c r="P64" s="79"/>
      <c r="Q64" s="81"/>
      <c r="R64" s="81"/>
      <c r="S64" s="79"/>
      <c r="T64" s="79"/>
      <c r="U64" s="79"/>
      <c r="V64" s="79"/>
      <c r="W64" s="79"/>
      <c r="X64" s="81"/>
      <c r="Y64" s="81"/>
      <c r="Z64" s="79"/>
      <c r="AA64" s="79"/>
      <c r="AB64" s="79"/>
      <c r="AC64" s="79"/>
      <c r="AD64" s="79"/>
      <c r="AE64" s="81"/>
      <c r="AF64" s="81"/>
      <c r="AG64" s="79"/>
      <c r="AH64" s="79"/>
      <c r="AI64" s="79"/>
      <c r="AJ64" s="79"/>
      <c r="AK64" s="79"/>
      <c r="AL64" s="81"/>
      <c r="AM64" s="81"/>
      <c r="AN64" s="79"/>
      <c r="AO64" s="120"/>
      <c r="AP64" s="122">
        <f t="shared" si="8"/>
        <v>0</v>
      </c>
      <c r="AQ64" s="122">
        <f t="shared" si="9"/>
        <v>0</v>
      </c>
      <c r="AR64" s="122">
        <f t="shared" si="10"/>
        <v>0</v>
      </c>
      <c r="AS64" s="122">
        <f t="shared" si="11"/>
        <v>0</v>
      </c>
      <c r="AT64" s="122">
        <f t="shared" si="12"/>
        <v>0</v>
      </c>
      <c r="AU64" s="122">
        <f t="shared" si="13"/>
        <v>0</v>
      </c>
      <c r="AV64" s="122">
        <f t="shared" si="14"/>
        <v>0</v>
      </c>
      <c r="AW64" s="122">
        <f t="shared" si="15"/>
        <v>0</v>
      </c>
      <c r="AX64" s="122">
        <f t="shared" si="16"/>
        <v>0</v>
      </c>
      <c r="AY64" s="122">
        <f t="shared" si="17"/>
        <v>0</v>
      </c>
      <c r="AZ64" s="122">
        <f t="shared" si="18"/>
        <v>0</v>
      </c>
      <c r="BA64" s="122">
        <f t="shared" si="19"/>
        <v>0</v>
      </c>
      <c r="BB64" s="122">
        <f t="shared" si="20"/>
        <v>0</v>
      </c>
      <c r="BC64" s="122">
        <f t="shared" si="21"/>
        <v>0</v>
      </c>
      <c r="BD64" s="122">
        <f t="shared" si="22"/>
        <v>0</v>
      </c>
      <c r="BE64" s="122" t="str">
        <f t="shared" ref="BE64" si="112">IF(AP64&gt;0,($G64*AP64*$F$14),"0")</f>
        <v>0</v>
      </c>
      <c r="BF64" s="122" t="str">
        <f t="shared" ref="BF64" si="113">IF(AQ64&gt;0,($G64*AQ64*$F$15),"0")</f>
        <v>0</v>
      </c>
      <c r="BG64" s="122" t="str">
        <f t="shared" ref="BG64" si="114">IF(AR64&gt;0,($G64*AR64*$F$16),"0")</f>
        <v>0</v>
      </c>
      <c r="BH64" s="122" t="str">
        <f t="shared" ref="BH64" si="115">IF(AS64&gt;0,($G64*AS64*$F$17),"0")</f>
        <v>0</v>
      </c>
      <c r="BI64" s="122" t="str">
        <f t="shared" ref="BI64" si="116">IF(AT64&gt;0,($G64*AT64*$F$18),"0")</f>
        <v>0</v>
      </c>
      <c r="BJ64" s="122" t="str">
        <f t="shared" ref="BJ64" si="117">IF(AU64&gt;0,($G64*AU64*$F$19),"0")</f>
        <v>0</v>
      </c>
      <c r="BK64" s="122" t="str">
        <f t="shared" ref="BK64" si="118">IF(AV64&gt;0,($G64*AV64*$F$20),"0")</f>
        <v>0</v>
      </c>
      <c r="BL64" s="122" t="str">
        <f t="shared" ref="BL64" si="119">IF(AW64&gt;0,($G64*AW64*$F$21),"0")</f>
        <v>0</v>
      </c>
      <c r="BM64" s="122" t="str">
        <f t="shared" ref="BM64" si="120">IF(AX64&gt;0,($G64*AX64*$F$22),"0")</f>
        <v>0</v>
      </c>
      <c r="BN64" s="122" t="str">
        <f t="shared" ref="BN64" si="121">IF(AY64&gt;0,($G64*AY64*$F$23),"0")</f>
        <v>0</v>
      </c>
      <c r="BO64" s="122" t="str">
        <f t="shared" ref="BO64" si="122">IF(AZ64&gt;0,($G64*AZ64*$F$24),"0")</f>
        <v>0</v>
      </c>
      <c r="BP64" s="122" t="str">
        <f t="shared" ref="BP64" si="123">IF(BA64&gt;0,($G64*BA64*$F$25),"0")</f>
        <v>0</v>
      </c>
      <c r="BQ64" s="122" t="str">
        <f t="shared" ref="BQ64" si="124">IF(BB64&gt;0,($G64*BB64*$F$26),"0")</f>
        <v>0</v>
      </c>
      <c r="BR64" s="122" t="str">
        <f t="shared" ref="BR64" si="125">IF(BC64&gt;0,($G64*BC64*$F$27),"0")</f>
        <v>0</v>
      </c>
      <c r="BS64" s="122" t="str">
        <f t="shared" ref="BS64" si="126">IF(BD64&gt;0,($G64*BD64*$F$28),"0")</f>
        <v>0</v>
      </c>
    </row>
    <row r="65" spans="1:71" ht="20.100000000000001" customHeight="1" thickBot="1" x14ac:dyDescent="0.35">
      <c r="A65" s="29"/>
      <c r="B65" s="87" t="s">
        <v>65</v>
      </c>
      <c r="C65" s="152">
        <v>0.66666666666666663</v>
      </c>
      <c r="D65" s="194" t="s">
        <v>359</v>
      </c>
      <c r="E65" s="195"/>
      <c r="F65" s="88"/>
      <c r="G65" s="88"/>
      <c r="H65" s="123"/>
      <c r="I65" s="13"/>
      <c r="K65" s="80"/>
      <c r="L65" s="79"/>
      <c r="M65" s="79"/>
      <c r="N65" s="79"/>
      <c r="O65" s="79"/>
      <c r="P65" s="79"/>
      <c r="Q65" s="80"/>
      <c r="R65" s="80"/>
      <c r="S65" s="79"/>
      <c r="T65" s="79"/>
      <c r="U65" s="79"/>
      <c r="V65" s="79"/>
      <c r="W65" s="79"/>
      <c r="X65" s="80"/>
      <c r="Y65" s="80"/>
      <c r="Z65" s="79"/>
      <c r="AA65" s="79"/>
      <c r="AB65" s="79"/>
      <c r="AC65" s="79"/>
      <c r="AD65" s="79"/>
      <c r="AE65" s="80"/>
      <c r="AF65" s="80"/>
      <c r="AG65" s="79"/>
      <c r="AH65" s="79"/>
      <c r="AI65" s="79"/>
      <c r="AJ65" s="79"/>
      <c r="AK65" s="79"/>
      <c r="AL65" s="80"/>
      <c r="AM65" s="80"/>
      <c r="AN65" s="79"/>
      <c r="AO65" s="120"/>
      <c r="AP65" s="122">
        <f t="shared" si="8"/>
        <v>0</v>
      </c>
      <c r="AQ65" s="122">
        <f t="shared" si="9"/>
        <v>0</v>
      </c>
      <c r="AR65" s="122">
        <f t="shared" si="10"/>
        <v>0</v>
      </c>
      <c r="AS65" s="122">
        <f t="shared" si="11"/>
        <v>0</v>
      </c>
      <c r="AT65" s="122">
        <f t="shared" si="12"/>
        <v>0</v>
      </c>
      <c r="AU65" s="122">
        <f t="shared" si="13"/>
        <v>0</v>
      </c>
      <c r="AV65" s="122">
        <f t="shared" si="14"/>
        <v>0</v>
      </c>
      <c r="AW65" s="122">
        <f t="shared" si="15"/>
        <v>0</v>
      </c>
      <c r="AX65" s="122">
        <f t="shared" si="16"/>
        <v>0</v>
      </c>
      <c r="AY65" s="122">
        <f t="shared" si="17"/>
        <v>0</v>
      </c>
      <c r="AZ65" s="122">
        <f t="shared" si="18"/>
        <v>0</v>
      </c>
      <c r="BA65" s="122">
        <f t="shared" si="19"/>
        <v>0</v>
      </c>
      <c r="BB65" s="122">
        <f t="shared" si="20"/>
        <v>0</v>
      </c>
      <c r="BC65" s="122">
        <f t="shared" si="21"/>
        <v>0</v>
      </c>
      <c r="BD65" s="122">
        <f t="shared" si="22"/>
        <v>0</v>
      </c>
      <c r="BE65" s="122" t="str">
        <f t="shared" si="95"/>
        <v>0</v>
      </c>
      <c r="BF65" s="122" t="str">
        <f t="shared" si="96"/>
        <v>0</v>
      </c>
      <c r="BG65" s="122" t="str">
        <f t="shared" si="97"/>
        <v>0</v>
      </c>
      <c r="BH65" s="122" t="str">
        <f t="shared" si="98"/>
        <v>0</v>
      </c>
      <c r="BI65" s="122" t="str">
        <f t="shared" si="99"/>
        <v>0</v>
      </c>
      <c r="BJ65" s="122" t="str">
        <f t="shared" si="100"/>
        <v>0</v>
      </c>
      <c r="BK65" s="122" t="str">
        <f t="shared" si="101"/>
        <v>0</v>
      </c>
      <c r="BL65" s="122" t="str">
        <f t="shared" si="102"/>
        <v>0</v>
      </c>
      <c r="BM65" s="122" t="str">
        <f t="shared" si="103"/>
        <v>0</v>
      </c>
      <c r="BN65" s="122" t="str">
        <f t="shared" si="104"/>
        <v>0</v>
      </c>
      <c r="BO65" s="122" t="str">
        <f t="shared" si="105"/>
        <v>0</v>
      </c>
      <c r="BP65" s="122" t="str">
        <f t="shared" si="106"/>
        <v>0</v>
      </c>
      <c r="BQ65" s="122" t="str">
        <f t="shared" si="107"/>
        <v>0</v>
      </c>
      <c r="BR65" s="122" t="str">
        <f t="shared" si="108"/>
        <v>0</v>
      </c>
      <c r="BS65" s="122" t="str">
        <f t="shared" si="109"/>
        <v>0</v>
      </c>
    </row>
    <row r="66" spans="1:71" ht="20.100000000000001" customHeight="1" thickBot="1" x14ac:dyDescent="0.35">
      <c r="A66" s="29"/>
      <c r="B66" s="87" t="s">
        <v>65</v>
      </c>
      <c r="C66" s="152">
        <v>0.6875</v>
      </c>
      <c r="D66" s="194" t="s">
        <v>348</v>
      </c>
      <c r="E66" s="195"/>
      <c r="F66" s="88"/>
      <c r="G66" s="88"/>
      <c r="H66" s="123"/>
      <c r="I66" s="13"/>
      <c r="K66" s="80"/>
      <c r="L66" s="79"/>
      <c r="M66" s="79"/>
      <c r="N66" s="79"/>
      <c r="O66" s="79"/>
      <c r="P66" s="79"/>
      <c r="Q66" s="80"/>
      <c r="R66" s="80"/>
      <c r="S66" s="79"/>
      <c r="T66" s="79"/>
      <c r="U66" s="79"/>
      <c r="V66" s="79"/>
      <c r="W66" s="79"/>
      <c r="X66" s="80"/>
      <c r="Y66" s="80"/>
      <c r="Z66" s="79"/>
      <c r="AA66" s="79"/>
      <c r="AB66" s="79"/>
      <c r="AC66" s="79"/>
      <c r="AD66" s="79"/>
      <c r="AE66" s="80"/>
      <c r="AF66" s="80"/>
      <c r="AG66" s="79"/>
      <c r="AH66" s="79"/>
      <c r="AI66" s="79"/>
      <c r="AJ66" s="79"/>
      <c r="AK66" s="79"/>
      <c r="AL66" s="80"/>
      <c r="AM66" s="80"/>
      <c r="AN66" s="79"/>
      <c r="AO66" s="120"/>
      <c r="AP66" s="122">
        <f t="shared" ref="AP66:AP93" si="127">COUNTIF($K66:$AN66,"a")</f>
        <v>0</v>
      </c>
      <c r="AQ66" s="122">
        <f t="shared" ref="AQ66:AQ93" si="128">COUNTIF($K66:$AN66,"b")</f>
        <v>0</v>
      </c>
      <c r="AR66" s="122">
        <f t="shared" ref="AR66:AR93" si="129">COUNTIF($K66:$AN66,"c")</f>
        <v>0</v>
      </c>
      <c r="AS66" s="122">
        <f t="shared" ref="AS66:AS93" si="130">COUNTIF($K66:$AN66,"d")</f>
        <v>0</v>
      </c>
      <c r="AT66" s="122">
        <f t="shared" ref="AT66:AT93" si="131">COUNTIF($K66:$AN66,"e")</f>
        <v>0</v>
      </c>
      <c r="AU66" s="122">
        <f t="shared" ref="AU66:AU93" si="132">COUNTIF($K66:$AN66,"f")</f>
        <v>0</v>
      </c>
      <c r="AV66" s="122">
        <f t="shared" ref="AV66:AV93" si="133">COUNTIF($K66:$AN66,"g")</f>
        <v>0</v>
      </c>
      <c r="AW66" s="122">
        <f t="shared" ref="AW66:AW93" si="134">COUNTIF($K66:$AN66,"h")</f>
        <v>0</v>
      </c>
      <c r="AX66" s="122">
        <f t="shared" ref="AX66:AX93" si="135">COUNTIF($K66:$AN66,"i")</f>
        <v>0</v>
      </c>
      <c r="AY66" s="122">
        <f t="shared" ref="AY66:AY93" si="136">COUNTIF($K66:$AN66,"j")</f>
        <v>0</v>
      </c>
      <c r="AZ66" s="122">
        <f t="shared" ref="AZ66:AZ93" si="137">COUNTIF($K66:$AN66,"k")</f>
        <v>0</v>
      </c>
      <c r="BA66" s="122">
        <f t="shared" ref="BA66:BA93" si="138">COUNTIF($K66:$AN66,"l")</f>
        <v>0</v>
      </c>
      <c r="BB66" s="122">
        <f t="shared" ref="BB66:BB93" si="139">COUNTIF($K66:$AN66,"m")</f>
        <v>0</v>
      </c>
      <c r="BC66" s="122">
        <f t="shared" ref="BC66:BC93" si="140">COUNTIF($K66:$AN66,"n")</f>
        <v>0</v>
      </c>
      <c r="BD66" s="122">
        <f t="shared" ref="BD66:BD93" si="141">COUNTIF($K66:$AN66,"o")</f>
        <v>0</v>
      </c>
      <c r="BE66" s="122" t="str">
        <f t="shared" si="95"/>
        <v>0</v>
      </c>
      <c r="BF66" s="122" t="str">
        <f t="shared" si="96"/>
        <v>0</v>
      </c>
      <c r="BG66" s="122" t="str">
        <f t="shared" si="97"/>
        <v>0</v>
      </c>
      <c r="BH66" s="122" t="str">
        <f t="shared" si="98"/>
        <v>0</v>
      </c>
      <c r="BI66" s="122" t="str">
        <f t="shared" si="99"/>
        <v>0</v>
      </c>
      <c r="BJ66" s="122" t="str">
        <f t="shared" si="100"/>
        <v>0</v>
      </c>
      <c r="BK66" s="122" t="str">
        <f t="shared" si="101"/>
        <v>0</v>
      </c>
      <c r="BL66" s="122" t="str">
        <f t="shared" si="102"/>
        <v>0</v>
      </c>
      <c r="BM66" s="122" t="str">
        <f t="shared" si="103"/>
        <v>0</v>
      </c>
      <c r="BN66" s="122" t="str">
        <f t="shared" si="104"/>
        <v>0</v>
      </c>
      <c r="BO66" s="122" t="str">
        <f t="shared" si="105"/>
        <v>0</v>
      </c>
      <c r="BP66" s="122" t="str">
        <f t="shared" si="106"/>
        <v>0</v>
      </c>
      <c r="BQ66" s="122" t="str">
        <f t="shared" si="107"/>
        <v>0</v>
      </c>
      <c r="BR66" s="122" t="str">
        <f t="shared" si="108"/>
        <v>0</v>
      </c>
      <c r="BS66" s="122" t="str">
        <f t="shared" si="109"/>
        <v>0</v>
      </c>
    </row>
    <row r="67" spans="1:71" ht="20.100000000000001" customHeight="1" thickBot="1" x14ac:dyDescent="0.35">
      <c r="A67" s="29"/>
      <c r="B67" s="89" t="s">
        <v>66</v>
      </c>
      <c r="C67" s="90">
        <v>0.7284722222222223</v>
      </c>
      <c r="D67" s="90" t="s">
        <v>248</v>
      </c>
      <c r="E67" s="90" t="s">
        <v>264</v>
      </c>
      <c r="F67" s="93">
        <v>280</v>
      </c>
      <c r="G67" s="93">
        <f>$F67*'Campaign Total'!$F$46</f>
        <v>266</v>
      </c>
      <c r="H67" s="123">
        <f t="shared" si="40"/>
        <v>0</v>
      </c>
      <c r="I67" s="13">
        <f t="shared" si="41"/>
        <v>0</v>
      </c>
      <c r="K67" s="81"/>
      <c r="L67" s="79"/>
      <c r="M67" s="79"/>
      <c r="N67" s="79"/>
      <c r="O67" s="79"/>
      <c r="P67" s="79"/>
      <c r="Q67" s="81"/>
      <c r="R67" s="81"/>
      <c r="S67" s="79"/>
      <c r="T67" s="79"/>
      <c r="U67" s="79"/>
      <c r="V67" s="79"/>
      <c r="W67" s="79"/>
      <c r="X67" s="81"/>
      <c r="Y67" s="81"/>
      <c r="Z67" s="79"/>
      <c r="AA67" s="79"/>
      <c r="AB67" s="79"/>
      <c r="AC67" s="79"/>
      <c r="AD67" s="79"/>
      <c r="AE67" s="81"/>
      <c r="AF67" s="81"/>
      <c r="AG67" s="79"/>
      <c r="AH67" s="79"/>
      <c r="AI67" s="79"/>
      <c r="AJ67" s="79"/>
      <c r="AK67" s="79"/>
      <c r="AL67" s="81"/>
      <c r="AM67" s="81"/>
      <c r="AN67" s="79"/>
      <c r="AO67" s="120"/>
      <c r="AP67" s="122">
        <f t="shared" si="127"/>
        <v>0</v>
      </c>
      <c r="AQ67" s="122">
        <f t="shared" si="128"/>
        <v>0</v>
      </c>
      <c r="AR67" s="122">
        <f t="shared" si="129"/>
        <v>0</v>
      </c>
      <c r="AS67" s="122">
        <f t="shared" si="130"/>
        <v>0</v>
      </c>
      <c r="AT67" s="122">
        <f t="shared" si="131"/>
        <v>0</v>
      </c>
      <c r="AU67" s="122">
        <f t="shared" si="132"/>
        <v>0</v>
      </c>
      <c r="AV67" s="122">
        <f t="shared" si="133"/>
        <v>0</v>
      </c>
      <c r="AW67" s="122">
        <f t="shared" si="134"/>
        <v>0</v>
      </c>
      <c r="AX67" s="122">
        <f t="shared" si="135"/>
        <v>0</v>
      </c>
      <c r="AY67" s="122">
        <f t="shared" si="136"/>
        <v>0</v>
      </c>
      <c r="AZ67" s="122">
        <f t="shared" si="137"/>
        <v>0</v>
      </c>
      <c r="BA67" s="122">
        <f t="shared" si="138"/>
        <v>0</v>
      </c>
      <c r="BB67" s="122">
        <f t="shared" si="139"/>
        <v>0</v>
      </c>
      <c r="BC67" s="122">
        <f t="shared" si="140"/>
        <v>0</v>
      </c>
      <c r="BD67" s="122">
        <f t="shared" si="141"/>
        <v>0</v>
      </c>
      <c r="BE67" s="122" t="str">
        <f t="shared" si="95"/>
        <v>0</v>
      </c>
      <c r="BF67" s="122" t="str">
        <f t="shared" si="96"/>
        <v>0</v>
      </c>
      <c r="BG67" s="122" t="str">
        <f t="shared" si="97"/>
        <v>0</v>
      </c>
      <c r="BH67" s="122" t="str">
        <f t="shared" si="98"/>
        <v>0</v>
      </c>
      <c r="BI67" s="122" t="str">
        <f t="shared" si="99"/>
        <v>0</v>
      </c>
      <c r="BJ67" s="122" t="str">
        <f t="shared" si="100"/>
        <v>0</v>
      </c>
      <c r="BK67" s="122" t="str">
        <f t="shared" si="101"/>
        <v>0</v>
      </c>
      <c r="BL67" s="122" t="str">
        <f t="shared" si="102"/>
        <v>0</v>
      </c>
      <c r="BM67" s="122" t="str">
        <f t="shared" si="103"/>
        <v>0</v>
      </c>
      <c r="BN67" s="122" t="str">
        <f t="shared" si="104"/>
        <v>0</v>
      </c>
      <c r="BO67" s="122" t="str">
        <f t="shared" si="105"/>
        <v>0</v>
      </c>
      <c r="BP67" s="122" t="str">
        <f t="shared" si="106"/>
        <v>0</v>
      </c>
      <c r="BQ67" s="122" t="str">
        <f t="shared" si="107"/>
        <v>0</v>
      </c>
      <c r="BR67" s="122" t="str">
        <f t="shared" si="108"/>
        <v>0</v>
      </c>
      <c r="BS67" s="122" t="str">
        <f t="shared" si="109"/>
        <v>0</v>
      </c>
    </row>
    <row r="68" spans="1:71" ht="20.100000000000001" customHeight="1" thickBot="1" x14ac:dyDescent="0.35">
      <c r="A68" s="29"/>
      <c r="B68" s="87" t="s">
        <v>65</v>
      </c>
      <c r="C68" s="152">
        <v>0.72916666666666663</v>
      </c>
      <c r="D68" s="194" t="s">
        <v>348</v>
      </c>
      <c r="E68" s="195"/>
      <c r="F68" s="88"/>
      <c r="G68" s="88"/>
      <c r="H68" s="123"/>
      <c r="I68" s="13"/>
      <c r="K68" s="80"/>
      <c r="L68" s="79"/>
      <c r="M68" s="79"/>
      <c r="N68" s="79"/>
      <c r="O68" s="79"/>
      <c r="P68" s="79"/>
      <c r="Q68" s="80"/>
      <c r="R68" s="80"/>
      <c r="S68" s="79"/>
      <c r="T68" s="79"/>
      <c r="U68" s="79"/>
      <c r="V68" s="79"/>
      <c r="W68" s="79"/>
      <c r="X68" s="80"/>
      <c r="Y68" s="80"/>
      <c r="Z68" s="79"/>
      <c r="AA68" s="79"/>
      <c r="AB68" s="79"/>
      <c r="AC68" s="79"/>
      <c r="AD68" s="79"/>
      <c r="AE68" s="80"/>
      <c r="AF68" s="80"/>
      <c r="AG68" s="79"/>
      <c r="AH68" s="79"/>
      <c r="AI68" s="79"/>
      <c r="AJ68" s="79"/>
      <c r="AK68" s="79"/>
      <c r="AL68" s="80"/>
      <c r="AM68" s="80"/>
      <c r="AN68" s="79"/>
      <c r="AO68" s="120"/>
      <c r="AP68" s="122">
        <f t="shared" si="127"/>
        <v>0</v>
      </c>
      <c r="AQ68" s="122">
        <f t="shared" si="128"/>
        <v>0</v>
      </c>
      <c r="AR68" s="122">
        <f t="shared" si="129"/>
        <v>0</v>
      </c>
      <c r="AS68" s="122">
        <f t="shared" si="130"/>
        <v>0</v>
      </c>
      <c r="AT68" s="122">
        <f t="shared" si="131"/>
        <v>0</v>
      </c>
      <c r="AU68" s="122">
        <f t="shared" si="132"/>
        <v>0</v>
      </c>
      <c r="AV68" s="122">
        <f t="shared" si="133"/>
        <v>0</v>
      </c>
      <c r="AW68" s="122">
        <f t="shared" si="134"/>
        <v>0</v>
      </c>
      <c r="AX68" s="122">
        <f t="shared" si="135"/>
        <v>0</v>
      </c>
      <c r="AY68" s="122">
        <f t="shared" si="136"/>
        <v>0</v>
      </c>
      <c r="AZ68" s="122">
        <f t="shared" si="137"/>
        <v>0</v>
      </c>
      <c r="BA68" s="122">
        <f t="shared" si="138"/>
        <v>0</v>
      </c>
      <c r="BB68" s="122">
        <f t="shared" si="139"/>
        <v>0</v>
      </c>
      <c r="BC68" s="122">
        <f t="shared" si="140"/>
        <v>0</v>
      </c>
      <c r="BD68" s="122">
        <f t="shared" si="141"/>
        <v>0</v>
      </c>
      <c r="BE68" s="122" t="str">
        <f t="shared" si="95"/>
        <v>0</v>
      </c>
      <c r="BF68" s="122" t="str">
        <f t="shared" si="96"/>
        <v>0</v>
      </c>
      <c r="BG68" s="122" t="str">
        <f t="shared" si="97"/>
        <v>0</v>
      </c>
      <c r="BH68" s="122" t="str">
        <f t="shared" si="98"/>
        <v>0</v>
      </c>
      <c r="BI68" s="122" t="str">
        <f t="shared" si="99"/>
        <v>0</v>
      </c>
      <c r="BJ68" s="122" t="str">
        <f t="shared" si="100"/>
        <v>0</v>
      </c>
      <c r="BK68" s="122" t="str">
        <f t="shared" si="101"/>
        <v>0</v>
      </c>
      <c r="BL68" s="122" t="str">
        <f t="shared" si="102"/>
        <v>0</v>
      </c>
      <c r="BM68" s="122" t="str">
        <f t="shared" si="103"/>
        <v>0</v>
      </c>
      <c r="BN68" s="122" t="str">
        <f t="shared" si="104"/>
        <v>0</v>
      </c>
      <c r="BO68" s="122" t="str">
        <f t="shared" si="105"/>
        <v>0</v>
      </c>
      <c r="BP68" s="122" t="str">
        <f t="shared" si="106"/>
        <v>0</v>
      </c>
      <c r="BQ68" s="122" t="str">
        <f t="shared" si="107"/>
        <v>0</v>
      </c>
      <c r="BR68" s="122" t="str">
        <f t="shared" si="108"/>
        <v>0</v>
      </c>
      <c r="BS68" s="122" t="str">
        <f t="shared" si="109"/>
        <v>0</v>
      </c>
    </row>
    <row r="69" spans="1:71" ht="20.100000000000001" customHeight="1" thickBot="1" x14ac:dyDescent="0.35">
      <c r="A69" s="29"/>
      <c r="B69" s="87" t="s">
        <v>65</v>
      </c>
      <c r="C69" s="152">
        <v>0.75</v>
      </c>
      <c r="D69" s="194" t="s">
        <v>344</v>
      </c>
      <c r="E69" s="195"/>
      <c r="F69" s="88"/>
      <c r="G69" s="88"/>
      <c r="H69" s="123"/>
      <c r="I69" s="13"/>
      <c r="K69" s="15"/>
      <c r="L69" s="65"/>
      <c r="M69" s="65"/>
      <c r="N69" s="65"/>
      <c r="O69" s="65"/>
      <c r="P69" s="65"/>
      <c r="Q69" s="15"/>
      <c r="R69" s="15"/>
      <c r="S69" s="65"/>
      <c r="T69" s="65"/>
      <c r="U69" s="65"/>
      <c r="V69" s="65"/>
      <c r="W69" s="65"/>
      <c r="X69" s="15"/>
      <c r="Y69" s="15"/>
      <c r="Z69" s="65"/>
      <c r="AA69" s="65"/>
      <c r="AB69" s="65"/>
      <c r="AC69" s="65"/>
      <c r="AD69" s="65"/>
      <c r="AE69" s="15"/>
      <c r="AF69" s="15"/>
      <c r="AG69" s="65"/>
      <c r="AH69" s="65"/>
      <c r="AI69" s="65"/>
      <c r="AJ69" s="65"/>
      <c r="AK69" s="65"/>
      <c r="AL69" s="15"/>
      <c r="AM69" s="15"/>
      <c r="AN69" s="65"/>
      <c r="AO69" s="120"/>
      <c r="AP69" s="122">
        <f t="shared" si="127"/>
        <v>0</v>
      </c>
      <c r="AQ69" s="122">
        <f t="shared" si="128"/>
        <v>0</v>
      </c>
      <c r="AR69" s="122">
        <f t="shared" si="129"/>
        <v>0</v>
      </c>
      <c r="AS69" s="122">
        <f t="shared" si="130"/>
        <v>0</v>
      </c>
      <c r="AT69" s="122">
        <f t="shared" si="131"/>
        <v>0</v>
      </c>
      <c r="AU69" s="122">
        <f t="shared" si="132"/>
        <v>0</v>
      </c>
      <c r="AV69" s="122">
        <f t="shared" si="133"/>
        <v>0</v>
      </c>
      <c r="AW69" s="122">
        <f t="shared" si="134"/>
        <v>0</v>
      </c>
      <c r="AX69" s="122">
        <f t="shared" si="135"/>
        <v>0</v>
      </c>
      <c r="AY69" s="122">
        <f t="shared" si="136"/>
        <v>0</v>
      </c>
      <c r="AZ69" s="122">
        <f t="shared" si="137"/>
        <v>0</v>
      </c>
      <c r="BA69" s="122">
        <f t="shared" si="138"/>
        <v>0</v>
      </c>
      <c r="BB69" s="122">
        <f t="shared" si="139"/>
        <v>0</v>
      </c>
      <c r="BC69" s="122">
        <f t="shared" si="140"/>
        <v>0</v>
      </c>
      <c r="BD69" s="122">
        <f t="shared" si="141"/>
        <v>0</v>
      </c>
      <c r="BE69" s="122" t="str">
        <f t="shared" si="95"/>
        <v>0</v>
      </c>
      <c r="BF69" s="122" t="str">
        <f t="shared" si="96"/>
        <v>0</v>
      </c>
      <c r="BG69" s="122" t="str">
        <f t="shared" si="97"/>
        <v>0</v>
      </c>
      <c r="BH69" s="122" t="str">
        <f t="shared" si="98"/>
        <v>0</v>
      </c>
      <c r="BI69" s="122" t="str">
        <f t="shared" si="99"/>
        <v>0</v>
      </c>
      <c r="BJ69" s="122" t="str">
        <f t="shared" si="100"/>
        <v>0</v>
      </c>
      <c r="BK69" s="122" t="str">
        <f t="shared" si="101"/>
        <v>0</v>
      </c>
      <c r="BL69" s="122" t="str">
        <f t="shared" si="102"/>
        <v>0</v>
      </c>
      <c r="BM69" s="122" t="str">
        <f t="shared" si="103"/>
        <v>0</v>
      </c>
      <c r="BN69" s="122" t="str">
        <f t="shared" si="104"/>
        <v>0</v>
      </c>
      <c r="BO69" s="122" t="str">
        <f t="shared" si="105"/>
        <v>0</v>
      </c>
      <c r="BP69" s="122" t="str">
        <f t="shared" si="106"/>
        <v>0</v>
      </c>
      <c r="BQ69" s="122" t="str">
        <f t="shared" si="107"/>
        <v>0</v>
      </c>
      <c r="BR69" s="122" t="str">
        <f t="shared" si="108"/>
        <v>0</v>
      </c>
      <c r="BS69" s="122" t="str">
        <f t="shared" si="109"/>
        <v>0</v>
      </c>
    </row>
    <row r="70" spans="1:71" ht="20.100000000000001" customHeight="1" thickBot="1" x14ac:dyDescent="0.35">
      <c r="A70" s="29"/>
      <c r="B70" s="89" t="s">
        <v>66</v>
      </c>
      <c r="C70" s="90">
        <v>0.77013888888888893</v>
      </c>
      <c r="D70" s="90" t="s">
        <v>249</v>
      </c>
      <c r="E70" s="90" t="s">
        <v>265</v>
      </c>
      <c r="F70" s="93">
        <v>299</v>
      </c>
      <c r="G70" s="93">
        <f>$F70*'Campaign Total'!$F$46</f>
        <v>284.05</v>
      </c>
      <c r="H70" s="123">
        <f t="shared" si="40"/>
        <v>0</v>
      </c>
      <c r="I70" s="13">
        <f t="shared" si="41"/>
        <v>0</v>
      </c>
      <c r="K70" s="82"/>
      <c r="L70" s="65"/>
      <c r="M70" s="65"/>
      <c r="N70" s="65"/>
      <c r="O70" s="65"/>
      <c r="P70" s="65"/>
      <c r="Q70" s="82"/>
      <c r="R70" s="82"/>
      <c r="S70" s="65"/>
      <c r="T70" s="65"/>
      <c r="U70" s="65"/>
      <c r="V70" s="65"/>
      <c r="W70" s="65"/>
      <c r="X70" s="81"/>
      <c r="Y70" s="81"/>
      <c r="Z70" s="65"/>
      <c r="AA70" s="65"/>
      <c r="AB70" s="65"/>
      <c r="AC70" s="65"/>
      <c r="AD70" s="65"/>
      <c r="AE70" s="81"/>
      <c r="AF70" s="81"/>
      <c r="AG70" s="65"/>
      <c r="AH70" s="65"/>
      <c r="AI70" s="65"/>
      <c r="AJ70" s="65"/>
      <c r="AK70" s="65"/>
      <c r="AL70" s="81"/>
      <c r="AM70" s="81"/>
      <c r="AN70" s="65"/>
      <c r="AO70" s="120"/>
      <c r="AP70" s="122">
        <f t="shared" si="127"/>
        <v>0</v>
      </c>
      <c r="AQ70" s="122">
        <f t="shared" si="128"/>
        <v>0</v>
      </c>
      <c r="AR70" s="122">
        <f t="shared" si="129"/>
        <v>0</v>
      </c>
      <c r="AS70" s="122">
        <f t="shared" si="130"/>
        <v>0</v>
      </c>
      <c r="AT70" s="122">
        <f t="shared" si="131"/>
        <v>0</v>
      </c>
      <c r="AU70" s="122">
        <f t="shared" si="132"/>
        <v>0</v>
      </c>
      <c r="AV70" s="122">
        <f t="shared" si="133"/>
        <v>0</v>
      </c>
      <c r="AW70" s="122">
        <f t="shared" si="134"/>
        <v>0</v>
      </c>
      <c r="AX70" s="122">
        <f t="shared" si="135"/>
        <v>0</v>
      </c>
      <c r="AY70" s="122">
        <f t="shared" si="136"/>
        <v>0</v>
      </c>
      <c r="AZ70" s="122">
        <f t="shared" si="137"/>
        <v>0</v>
      </c>
      <c r="BA70" s="122">
        <f t="shared" si="138"/>
        <v>0</v>
      </c>
      <c r="BB70" s="122">
        <f t="shared" si="139"/>
        <v>0</v>
      </c>
      <c r="BC70" s="122">
        <f t="shared" si="140"/>
        <v>0</v>
      </c>
      <c r="BD70" s="122">
        <f t="shared" si="141"/>
        <v>0</v>
      </c>
      <c r="BE70" s="122" t="str">
        <f t="shared" si="95"/>
        <v>0</v>
      </c>
      <c r="BF70" s="122" t="str">
        <f t="shared" si="96"/>
        <v>0</v>
      </c>
      <c r="BG70" s="122" t="str">
        <f t="shared" si="97"/>
        <v>0</v>
      </c>
      <c r="BH70" s="122" t="str">
        <f t="shared" si="98"/>
        <v>0</v>
      </c>
      <c r="BI70" s="122" t="str">
        <f t="shared" si="99"/>
        <v>0</v>
      </c>
      <c r="BJ70" s="122" t="str">
        <f t="shared" si="100"/>
        <v>0</v>
      </c>
      <c r="BK70" s="122" t="str">
        <f t="shared" si="101"/>
        <v>0</v>
      </c>
      <c r="BL70" s="122" t="str">
        <f t="shared" si="102"/>
        <v>0</v>
      </c>
      <c r="BM70" s="122" t="str">
        <f t="shared" si="103"/>
        <v>0</v>
      </c>
      <c r="BN70" s="122" t="str">
        <f t="shared" si="104"/>
        <v>0</v>
      </c>
      <c r="BO70" s="122" t="str">
        <f t="shared" si="105"/>
        <v>0</v>
      </c>
      <c r="BP70" s="122" t="str">
        <f t="shared" si="106"/>
        <v>0</v>
      </c>
      <c r="BQ70" s="122" t="str">
        <f t="shared" si="107"/>
        <v>0</v>
      </c>
      <c r="BR70" s="122" t="str">
        <f t="shared" si="108"/>
        <v>0</v>
      </c>
      <c r="BS70" s="122" t="str">
        <f t="shared" si="109"/>
        <v>0</v>
      </c>
    </row>
    <row r="71" spans="1:71" ht="20.100000000000001" customHeight="1" thickBot="1" x14ac:dyDescent="0.35">
      <c r="A71" s="29"/>
      <c r="B71" s="87" t="s">
        <v>65</v>
      </c>
      <c r="C71" s="152">
        <v>0.77083333333333337</v>
      </c>
      <c r="D71" s="194" t="s">
        <v>346</v>
      </c>
      <c r="E71" s="195"/>
      <c r="F71" s="88"/>
      <c r="G71" s="88"/>
      <c r="H71" s="123"/>
      <c r="I71" s="13"/>
      <c r="K71" s="15"/>
      <c r="L71" s="65"/>
      <c r="M71" s="65"/>
      <c r="N71" s="65"/>
      <c r="O71" s="65"/>
      <c r="P71" s="65"/>
      <c r="Q71" s="15"/>
      <c r="R71" s="15"/>
      <c r="S71" s="65"/>
      <c r="T71" s="65"/>
      <c r="U71" s="65"/>
      <c r="V71" s="65"/>
      <c r="W71" s="65"/>
      <c r="X71" s="15"/>
      <c r="Y71" s="15"/>
      <c r="Z71" s="65"/>
      <c r="AA71" s="65"/>
      <c r="AB71" s="65"/>
      <c r="AC71" s="65"/>
      <c r="AD71" s="65"/>
      <c r="AE71" s="15"/>
      <c r="AF71" s="15"/>
      <c r="AG71" s="65"/>
      <c r="AH71" s="65"/>
      <c r="AI71" s="65"/>
      <c r="AJ71" s="65"/>
      <c r="AK71" s="65"/>
      <c r="AL71" s="15"/>
      <c r="AM71" s="15"/>
      <c r="AN71" s="65"/>
      <c r="AO71" s="120"/>
      <c r="AP71" s="122">
        <f t="shared" si="127"/>
        <v>0</v>
      </c>
      <c r="AQ71" s="122">
        <f t="shared" si="128"/>
        <v>0</v>
      </c>
      <c r="AR71" s="122">
        <f t="shared" si="129"/>
        <v>0</v>
      </c>
      <c r="AS71" s="122">
        <f t="shared" si="130"/>
        <v>0</v>
      </c>
      <c r="AT71" s="122">
        <f t="shared" si="131"/>
        <v>0</v>
      </c>
      <c r="AU71" s="122">
        <f t="shared" si="132"/>
        <v>0</v>
      </c>
      <c r="AV71" s="122">
        <f t="shared" si="133"/>
        <v>0</v>
      </c>
      <c r="AW71" s="122">
        <f t="shared" si="134"/>
        <v>0</v>
      </c>
      <c r="AX71" s="122">
        <f t="shared" si="135"/>
        <v>0</v>
      </c>
      <c r="AY71" s="122">
        <f t="shared" si="136"/>
        <v>0</v>
      </c>
      <c r="AZ71" s="122">
        <f t="shared" si="137"/>
        <v>0</v>
      </c>
      <c r="BA71" s="122">
        <f t="shared" si="138"/>
        <v>0</v>
      </c>
      <c r="BB71" s="122">
        <f t="shared" si="139"/>
        <v>0</v>
      </c>
      <c r="BC71" s="122">
        <f t="shared" si="140"/>
        <v>0</v>
      </c>
      <c r="BD71" s="122">
        <f t="shared" si="141"/>
        <v>0</v>
      </c>
      <c r="BE71" s="122" t="str">
        <f t="shared" si="95"/>
        <v>0</v>
      </c>
      <c r="BF71" s="122" t="str">
        <f t="shared" si="96"/>
        <v>0</v>
      </c>
      <c r="BG71" s="122" t="str">
        <f t="shared" si="97"/>
        <v>0</v>
      </c>
      <c r="BH71" s="122" t="str">
        <f t="shared" si="98"/>
        <v>0</v>
      </c>
      <c r="BI71" s="122" t="str">
        <f t="shared" si="99"/>
        <v>0</v>
      </c>
      <c r="BJ71" s="122" t="str">
        <f t="shared" si="100"/>
        <v>0</v>
      </c>
      <c r="BK71" s="122" t="str">
        <f t="shared" si="101"/>
        <v>0</v>
      </c>
      <c r="BL71" s="122" t="str">
        <f t="shared" si="102"/>
        <v>0</v>
      </c>
      <c r="BM71" s="122" t="str">
        <f t="shared" si="103"/>
        <v>0</v>
      </c>
      <c r="BN71" s="122" t="str">
        <f t="shared" si="104"/>
        <v>0</v>
      </c>
      <c r="BO71" s="122" t="str">
        <f t="shared" si="105"/>
        <v>0</v>
      </c>
      <c r="BP71" s="122" t="str">
        <f t="shared" si="106"/>
        <v>0</v>
      </c>
      <c r="BQ71" s="122" t="str">
        <f t="shared" si="107"/>
        <v>0</v>
      </c>
      <c r="BR71" s="122" t="str">
        <f t="shared" si="108"/>
        <v>0</v>
      </c>
      <c r="BS71" s="122" t="str">
        <f t="shared" si="109"/>
        <v>0</v>
      </c>
    </row>
    <row r="72" spans="1:71" ht="20.100000000000001" customHeight="1" thickBot="1" x14ac:dyDescent="0.35">
      <c r="A72" s="29"/>
      <c r="B72" s="89" t="s">
        <v>66</v>
      </c>
      <c r="C72" s="90">
        <v>0.7909722222222223</v>
      </c>
      <c r="D72" s="90" t="s">
        <v>349</v>
      </c>
      <c r="E72" s="152"/>
      <c r="F72" s="93">
        <v>203</v>
      </c>
      <c r="G72" s="93">
        <f>$F72*'Campaign Total'!$F$46</f>
        <v>192.85</v>
      </c>
      <c r="H72" s="123">
        <f t="shared" ref="H72" si="142">SUM(AP72:BD72)</f>
        <v>0</v>
      </c>
      <c r="I72" s="13">
        <f t="shared" ref="I72" si="143">SUM(BE72:BS72)</f>
        <v>0</v>
      </c>
      <c r="K72" s="15"/>
      <c r="L72" s="65"/>
      <c r="M72" s="65"/>
      <c r="N72" s="65"/>
      <c r="O72" s="65"/>
      <c r="P72" s="65"/>
      <c r="Q72" s="82"/>
      <c r="R72" s="15"/>
      <c r="S72" s="65"/>
      <c r="T72" s="65"/>
      <c r="U72" s="65"/>
      <c r="V72" s="65"/>
      <c r="W72" s="65"/>
      <c r="X72" s="81"/>
      <c r="Y72" s="15"/>
      <c r="Z72" s="65"/>
      <c r="AA72" s="65"/>
      <c r="AB72" s="65"/>
      <c r="AC72" s="65"/>
      <c r="AD72" s="65"/>
      <c r="AE72" s="81"/>
      <c r="AF72" s="15"/>
      <c r="AG72" s="65"/>
      <c r="AH72" s="65"/>
      <c r="AI72" s="65"/>
      <c r="AJ72" s="65"/>
      <c r="AK72" s="65"/>
      <c r="AL72" s="81"/>
      <c r="AM72" s="15"/>
      <c r="AN72" s="65"/>
      <c r="AO72" s="120"/>
      <c r="AP72" s="122">
        <f t="shared" si="127"/>
        <v>0</v>
      </c>
      <c r="AQ72" s="122">
        <f t="shared" si="128"/>
        <v>0</v>
      </c>
      <c r="AR72" s="122">
        <f t="shared" si="129"/>
        <v>0</v>
      </c>
      <c r="AS72" s="122">
        <f t="shared" si="130"/>
        <v>0</v>
      </c>
      <c r="AT72" s="122">
        <f t="shared" si="131"/>
        <v>0</v>
      </c>
      <c r="AU72" s="122">
        <f t="shared" si="132"/>
        <v>0</v>
      </c>
      <c r="AV72" s="122">
        <f t="shared" si="133"/>
        <v>0</v>
      </c>
      <c r="AW72" s="122">
        <f t="shared" si="134"/>
        <v>0</v>
      </c>
      <c r="AX72" s="122">
        <f t="shared" si="135"/>
        <v>0</v>
      </c>
      <c r="AY72" s="122">
        <f t="shared" si="136"/>
        <v>0</v>
      </c>
      <c r="AZ72" s="122">
        <f t="shared" si="137"/>
        <v>0</v>
      </c>
      <c r="BA72" s="122">
        <f t="shared" si="138"/>
        <v>0</v>
      </c>
      <c r="BB72" s="122">
        <f t="shared" si="139"/>
        <v>0</v>
      </c>
      <c r="BC72" s="122">
        <f t="shared" si="140"/>
        <v>0</v>
      </c>
      <c r="BD72" s="122">
        <f t="shared" si="141"/>
        <v>0</v>
      </c>
      <c r="BE72" s="122" t="str">
        <f t="shared" ref="BE72" si="144">IF(AP72&gt;0,($G72*AP72*$F$14),"0")</f>
        <v>0</v>
      </c>
      <c r="BF72" s="122" t="str">
        <f t="shared" ref="BF72" si="145">IF(AQ72&gt;0,($G72*AQ72*$F$15),"0")</f>
        <v>0</v>
      </c>
      <c r="BG72" s="122" t="str">
        <f t="shared" ref="BG72" si="146">IF(AR72&gt;0,($G72*AR72*$F$16),"0")</f>
        <v>0</v>
      </c>
      <c r="BH72" s="122" t="str">
        <f t="shared" ref="BH72" si="147">IF(AS72&gt;0,($G72*AS72*$F$17),"0")</f>
        <v>0</v>
      </c>
      <c r="BI72" s="122" t="str">
        <f t="shared" ref="BI72" si="148">IF(AT72&gt;0,($G72*AT72*$F$18),"0")</f>
        <v>0</v>
      </c>
      <c r="BJ72" s="122" t="str">
        <f t="shared" ref="BJ72" si="149">IF(AU72&gt;0,($G72*AU72*$F$19),"0")</f>
        <v>0</v>
      </c>
      <c r="BK72" s="122" t="str">
        <f t="shared" ref="BK72" si="150">IF(AV72&gt;0,($G72*AV72*$F$20),"0")</f>
        <v>0</v>
      </c>
      <c r="BL72" s="122" t="str">
        <f t="shared" ref="BL72" si="151">IF(AW72&gt;0,($G72*AW72*$F$21),"0")</f>
        <v>0</v>
      </c>
      <c r="BM72" s="122" t="str">
        <f t="shared" ref="BM72" si="152">IF(AX72&gt;0,($G72*AX72*$F$22),"0")</f>
        <v>0</v>
      </c>
      <c r="BN72" s="122" t="str">
        <f t="shared" ref="BN72" si="153">IF(AY72&gt;0,($G72*AY72*$F$23),"0")</f>
        <v>0</v>
      </c>
      <c r="BO72" s="122" t="str">
        <f t="shared" ref="BO72" si="154">IF(AZ72&gt;0,($G72*AZ72*$F$24),"0")</f>
        <v>0</v>
      </c>
      <c r="BP72" s="122" t="str">
        <f t="shared" ref="BP72" si="155">IF(BA72&gt;0,($G72*BA72*$F$25),"0")</f>
        <v>0</v>
      </c>
      <c r="BQ72" s="122" t="str">
        <f t="shared" ref="BQ72" si="156">IF(BB72&gt;0,($G72*BB72*$F$26),"0")</f>
        <v>0</v>
      </c>
      <c r="BR72" s="122" t="str">
        <f t="shared" ref="BR72" si="157">IF(BC72&gt;0,($G72*BC72*$F$27),"0")</f>
        <v>0</v>
      </c>
      <c r="BS72" s="122" t="str">
        <f t="shared" ref="BS72" si="158">IF(BD72&gt;0,($G72*BD72*$F$28),"0")</f>
        <v>0</v>
      </c>
    </row>
    <row r="73" spans="1:71" ht="20.100000000000001" customHeight="1" thickBot="1" x14ac:dyDescent="0.35">
      <c r="A73" s="30"/>
      <c r="B73" s="87" t="s">
        <v>65</v>
      </c>
      <c r="C73" s="152">
        <v>0.79166666666666663</v>
      </c>
      <c r="D73" s="162" t="s">
        <v>373</v>
      </c>
      <c r="E73" s="162" t="s">
        <v>372</v>
      </c>
      <c r="F73" s="88"/>
      <c r="G73" s="88"/>
      <c r="H73" s="123"/>
      <c r="I73" s="13"/>
      <c r="K73" s="15"/>
      <c r="L73" s="65"/>
      <c r="M73" s="65"/>
      <c r="N73" s="65"/>
      <c r="O73" s="65"/>
      <c r="P73" s="65"/>
      <c r="Q73" s="15"/>
      <c r="R73" s="15"/>
      <c r="S73" s="65"/>
      <c r="T73" s="65"/>
      <c r="U73" s="65"/>
      <c r="V73" s="65"/>
      <c r="W73" s="65"/>
      <c r="X73" s="15"/>
      <c r="Y73" s="15"/>
      <c r="Z73" s="65"/>
      <c r="AA73" s="65"/>
      <c r="AB73" s="65"/>
      <c r="AC73" s="65"/>
      <c r="AD73" s="65"/>
      <c r="AE73" s="15"/>
      <c r="AF73" s="15"/>
      <c r="AG73" s="65"/>
      <c r="AH73" s="65"/>
      <c r="AI73" s="65"/>
      <c r="AJ73" s="65"/>
      <c r="AK73" s="65"/>
      <c r="AL73" s="15"/>
      <c r="AM73" s="15"/>
      <c r="AN73" s="65"/>
      <c r="AO73" s="120"/>
      <c r="AP73" s="122">
        <f t="shared" si="127"/>
        <v>0</v>
      </c>
      <c r="AQ73" s="122">
        <f t="shared" si="128"/>
        <v>0</v>
      </c>
      <c r="AR73" s="122">
        <f t="shared" si="129"/>
        <v>0</v>
      </c>
      <c r="AS73" s="122">
        <f t="shared" si="130"/>
        <v>0</v>
      </c>
      <c r="AT73" s="122">
        <f t="shared" si="131"/>
        <v>0</v>
      </c>
      <c r="AU73" s="122">
        <f t="shared" si="132"/>
        <v>0</v>
      </c>
      <c r="AV73" s="122">
        <f t="shared" si="133"/>
        <v>0</v>
      </c>
      <c r="AW73" s="122">
        <f t="shared" si="134"/>
        <v>0</v>
      </c>
      <c r="AX73" s="122">
        <f t="shared" si="135"/>
        <v>0</v>
      </c>
      <c r="AY73" s="122">
        <f t="shared" si="136"/>
        <v>0</v>
      </c>
      <c r="AZ73" s="122">
        <f t="shared" si="137"/>
        <v>0</v>
      </c>
      <c r="BA73" s="122">
        <f t="shared" si="138"/>
        <v>0</v>
      </c>
      <c r="BB73" s="122">
        <f t="shared" si="139"/>
        <v>0</v>
      </c>
      <c r="BC73" s="122">
        <f t="shared" si="140"/>
        <v>0</v>
      </c>
      <c r="BD73" s="122">
        <f t="shared" si="141"/>
        <v>0</v>
      </c>
      <c r="BE73" s="122" t="str">
        <f t="shared" si="95"/>
        <v>0</v>
      </c>
      <c r="BF73" s="122" t="str">
        <f t="shared" si="96"/>
        <v>0</v>
      </c>
      <c r="BG73" s="122" t="str">
        <f t="shared" si="97"/>
        <v>0</v>
      </c>
      <c r="BH73" s="122" t="str">
        <f t="shared" si="98"/>
        <v>0</v>
      </c>
      <c r="BI73" s="122" t="str">
        <f t="shared" si="99"/>
        <v>0</v>
      </c>
      <c r="BJ73" s="122" t="str">
        <f t="shared" si="100"/>
        <v>0</v>
      </c>
      <c r="BK73" s="122" t="str">
        <f t="shared" si="101"/>
        <v>0</v>
      </c>
      <c r="BL73" s="122" t="str">
        <f t="shared" si="102"/>
        <v>0</v>
      </c>
      <c r="BM73" s="122" t="str">
        <f t="shared" si="103"/>
        <v>0</v>
      </c>
      <c r="BN73" s="122" t="str">
        <f t="shared" si="104"/>
        <v>0</v>
      </c>
      <c r="BO73" s="122" t="str">
        <f t="shared" si="105"/>
        <v>0</v>
      </c>
      <c r="BP73" s="122" t="str">
        <f t="shared" si="106"/>
        <v>0</v>
      </c>
      <c r="BQ73" s="122" t="str">
        <f t="shared" si="107"/>
        <v>0</v>
      </c>
      <c r="BR73" s="122" t="str">
        <f t="shared" si="108"/>
        <v>0</v>
      </c>
      <c r="BS73" s="122" t="str">
        <f t="shared" si="109"/>
        <v>0</v>
      </c>
    </row>
    <row r="74" spans="1:71" ht="20.100000000000001" customHeight="1" thickBot="1" x14ac:dyDescent="0.35">
      <c r="A74" s="30"/>
      <c r="B74" s="89" t="s">
        <v>66</v>
      </c>
      <c r="C74" s="90">
        <v>0.81180555555555556</v>
      </c>
      <c r="D74" s="90" t="s">
        <v>250</v>
      </c>
      <c r="E74" s="90" t="s">
        <v>266</v>
      </c>
      <c r="F74" s="93">
        <v>161</v>
      </c>
      <c r="G74" s="93">
        <f>$F74*'Campaign Total'!$F$46</f>
        <v>152.94999999999999</v>
      </c>
      <c r="H74" s="123">
        <f t="shared" si="40"/>
        <v>0</v>
      </c>
      <c r="I74" s="13">
        <f t="shared" si="41"/>
        <v>0</v>
      </c>
      <c r="K74" s="81"/>
      <c r="L74" s="65"/>
      <c r="M74" s="65"/>
      <c r="N74" s="65"/>
      <c r="O74" s="65"/>
      <c r="P74" s="65"/>
      <c r="Q74" s="81"/>
      <c r="R74" s="81"/>
      <c r="S74" s="65"/>
      <c r="T74" s="65"/>
      <c r="U74" s="65"/>
      <c r="V74" s="65"/>
      <c r="W74" s="65"/>
      <c r="X74" s="81"/>
      <c r="Y74" s="81"/>
      <c r="Z74" s="65"/>
      <c r="AA74" s="65"/>
      <c r="AB74" s="65"/>
      <c r="AC74" s="65"/>
      <c r="AD74" s="65"/>
      <c r="AE74" s="81"/>
      <c r="AF74" s="81"/>
      <c r="AG74" s="65"/>
      <c r="AH74" s="65"/>
      <c r="AI74" s="65"/>
      <c r="AJ74" s="65"/>
      <c r="AK74" s="65"/>
      <c r="AL74" s="81"/>
      <c r="AM74" s="81"/>
      <c r="AN74" s="65"/>
      <c r="AO74" s="120"/>
      <c r="AP74" s="122">
        <f t="shared" si="127"/>
        <v>0</v>
      </c>
      <c r="AQ74" s="122">
        <f t="shared" si="128"/>
        <v>0</v>
      </c>
      <c r="AR74" s="122">
        <f t="shared" si="129"/>
        <v>0</v>
      </c>
      <c r="AS74" s="122">
        <f t="shared" si="130"/>
        <v>0</v>
      </c>
      <c r="AT74" s="122">
        <f t="shared" si="131"/>
        <v>0</v>
      </c>
      <c r="AU74" s="122">
        <f t="shared" si="132"/>
        <v>0</v>
      </c>
      <c r="AV74" s="122">
        <f t="shared" si="133"/>
        <v>0</v>
      </c>
      <c r="AW74" s="122">
        <f t="shared" si="134"/>
        <v>0</v>
      </c>
      <c r="AX74" s="122">
        <f t="shared" si="135"/>
        <v>0</v>
      </c>
      <c r="AY74" s="122">
        <f t="shared" si="136"/>
        <v>0</v>
      </c>
      <c r="AZ74" s="122">
        <f t="shared" si="137"/>
        <v>0</v>
      </c>
      <c r="BA74" s="122">
        <f t="shared" si="138"/>
        <v>0</v>
      </c>
      <c r="BB74" s="122">
        <f t="shared" si="139"/>
        <v>0</v>
      </c>
      <c r="BC74" s="122">
        <f t="shared" si="140"/>
        <v>0</v>
      </c>
      <c r="BD74" s="122">
        <f t="shared" si="141"/>
        <v>0</v>
      </c>
      <c r="BE74" s="122" t="str">
        <f t="shared" si="95"/>
        <v>0</v>
      </c>
      <c r="BF74" s="122" t="str">
        <f t="shared" si="96"/>
        <v>0</v>
      </c>
      <c r="BG74" s="122" t="str">
        <f t="shared" si="97"/>
        <v>0</v>
      </c>
      <c r="BH74" s="122" t="str">
        <f t="shared" si="98"/>
        <v>0</v>
      </c>
      <c r="BI74" s="122" t="str">
        <f t="shared" si="99"/>
        <v>0</v>
      </c>
      <c r="BJ74" s="122" t="str">
        <f t="shared" si="100"/>
        <v>0</v>
      </c>
      <c r="BK74" s="122" t="str">
        <f t="shared" si="101"/>
        <v>0</v>
      </c>
      <c r="BL74" s="122" t="str">
        <f t="shared" si="102"/>
        <v>0</v>
      </c>
      <c r="BM74" s="122" t="str">
        <f t="shared" si="103"/>
        <v>0</v>
      </c>
      <c r="BN74" s="122" t="str">
        <f t="shared" si="104"/>
        <v>0</v>
      </c>
      <c r="BO74" s="122" t="str">
        <f t="shared" si="105"/>
        <v>0</v>
      </c>
      <c r="BP74" s="122" t="str">
        <f t="shared" si="106"/>
        <v>0</v>
      </c>
      <c r="BQ74" s="122" t="str">
        <f t="shared" si="107"/>
        <v>0</v>
      </c>
      <c r="BR74" s="122" t="str">
        <f t="shared" si="108"/>
        <v>0</v>
      </c>
      <c r="BS74" s="122" t="str">
        <f t="shared" si="109"/>
        <v>0</v>
      </c>
    </row>
    <row r="75" spans="1:71" ht="20.100000000000001" customHeight="1" thickBot="1" x14ac:dyDescent="0.35">
      <c r="A75" s="30"/>
      <c r="B75" s="87" t="s">
        <v>65</v>
      </c>
      <c r="C75" s="152">
        <v>0.8125</v>
      </c>
      <c r="D75" s="194" t="s">
        <v>350</v>
      </c>
      <c r="E75" s="195"/>
      <c r="F75" s="88"/>
      <c r="G75" s="88"/>
      <c r="H75" s="123"/>
      <c r="I75" s="13"/>
      <c r="K75" s="15"/>
      <c r="L75" s="65"/>
      <c r="M75" s="65"/>
      <c r="N75" s="65"/>
      <c r="O75" s="65"/>
      <c r="P75" s="65"/>
      <c r="Q75" s="15"/>
      <c r="R75" s="15"/>
      <c r="S75" s="65"/>
      <c r="T75" s="65"/>
      <c r="U75" s="65"/>
      <c r="V75" s="65"/>
      <c r="W75" s="65"/>
      <c r="X75" s="15"/>
      <c r="Y75" s="15"/>
      <c r="Z75" s="65"/>
      <c r="AA75" s="65"/>
      <c r="AB75" s="65"/>
      <c r="AC75" s="65"/>
      <c r="AD75" s="65"/>
      <c r="AE75" s="15"/>
      <c r="AF75" s="15"/>
      <c r="AG75" s="65"/>
      <c r="AH75" s="65"/>
      <c r="AI75" s="65"/>
      <c r="AJ75" s="65"/>
      <c r="AK75" s="65"/>
      <c r="AL75" s="15"/>
      <c r="AM75" s="15"/>
      <c r="AN75" s="65"/>
      <c r="AO75" s="120"/>
      <c r="AP75" s="122">
        <f t="shared" si="127"/>
        <v>0</v>
      </c>
      <c r="AQ75" s="122">
        <f t="shared" si="128"/>
        <v>0</v>
      </c>
      <c r="AR75" s="122">
        <f t="shared" si="129"/>
        <v>0</v>
      </c>
      <c r="AS75" s="122">
        <f t="shared" si="130"/>
        <v>0</v>
      </c>
      <c r="AT75" s="122">
        <f t="shared" si="131"/>
        <v>0</v>
      </c>
      <c r="AU75" s="122">
        <f t="shared" si="132"/>
        <v>0</v>
      </c>
      <c r="AV75" s="122">
        <f t="shared" si="133"/>
        <v>0</v>
      </c>
      <c r="AW75" s="122">
        <f t="shared" si="134"/>
        <v>0</v>
      </c>
      <c r="AX75" s="122">
        <f t="shared" si="135"/>
        <v>0</v>
      </c>
      <c r="AY75" s="122">
        <f t="shared" si="136"/>
        <v>0</v>
      </c>
      <c r="AZ75" s="122">
        <f t="shared" si="137"/>
        <v>0</v>
      </c>
      <c r="BA75" s="122">
        <f t="shared" si="138"/>
        <v>0</v>
      </c>
      <c r="BB75" s="122">
        <f t="shared" si="139"/>
        <v>0</v>
      </c>
      <c r="BC75" s="122">
        <f t="shared" si="140"/>
        <v>0</v>
      </c>
      <c r="BD75" s="122">
        <f t="shared" si="141"/>
        <v>0</v>
      </c>
      <c r="BE75" s="122" t="str">
        <f t="shared" si="95"/>
        <v>0</v>
      </c>
      <c r="BF75" s="122" t="str">
        <f t="shared" si="96"/>
        <v>0</v>
      </c>
      <c r="BG75" s="122" t="str">
        <f t="shared" si="97"/>
        <v>0</v>
      </c>
      <c r="BH75" s="122" t="str">
        <f t="shared" si="98"/>
        <v>0</v>
      </c>
      <c r="BI75" s="122" t="str">
        <f t="shared" si="99"/>
        <v>0</v>
      </c>
      <c r="BJ75" s="122" t="str">
        <f t="shared" si="100"/>
        <v>0</v>
      </c>
      <c r="BK75" s="122" t="str">
        <f t="shared" si="101"/>
        <v>0</v>
      </c>
      <c r="BL75" s="122" t="str">
        <f t="shared" si="102"/>
        <v>0</v>
      </c>
      <c r="BM75" s="122" t="str">
        <f t="shared" si="103"/>
        <v>0</v>
      </c>
      <c r="BN75" s="122" t="str">
        <f t="shared" si="104"/>
        <v>0</v>
      </c>
      <c r="BO75" s="122" t="str">
        <f t="shared" si="105"/>
        <v>0</v>
      </c>
      <c r="BP75" s="122" t="str">
        <f t="shared" si="106"/>
        <v>0</v>
      </c>
      <c r="BQ75" s="122" t="str">
        <f t="shared" si="107"/>
        <v>0</v>
      </c>
      <c r="BR75" s="122" t="str">
        <f t="shared" si="108"/>
        <v>0</v>
      </c>
      <c r="BS75" s="122" t="str">
        <f t="shared" si="109"/>
        <v>0</v>
      </c>
    </row>
    <row r="76" spans="1:71" ht="20.100000000000001" customHeight="1" thickBot="1" x14ac:dyDescent="0.35">
      <c r="A76" s="30"/>
      <c r="B76" s="89" t="s">
        <v>66</v>
      </c>
      <c r="C76" s="90">
        <v>0.83263888888888893</v>
      </c>
      <c r="D76" s="90" t="s">
        <v>251</v>
      </c>
      <c r="E76" s="90" t="s">
        <v>267</v>
      </c>
      <c r="F76" s="93">
        <v>369</v>
      </c>
      <c r="G76" s="93">
        <f>$F76*'Campaign Total'!$F$46</f>
        <v>350.55</v>
      </c>
      <c r="H76" s="123">
        <f>SUM(AP76:BD76)</f>
        <v>0</v>
      </c>
      <c r="I76" s="13">
        <f>SUM(BE76:BS76)</f>
        <v>0</v>
      </c>
      <c r="K76" s="81"/>
      <c r="L76" s="65"/>
      <c r="M76" s="65"/>
      <c r="N76" s="65"/>
      <c r="O76" s="65"/>
      <c r="P76" s="65"/>
      <c r="Q76" s="81"/>
      <c r="R76" s="81"/>
      <c r="S76" s="65"/>
      <c r="T76" s="65"/>
      <c r="U76" s="65"/>
      <c r="V76" s="65"/>
      <c r="W76" s="65"/>
      <c r="X76" s="81"/>
      <c r="Y76" s="81"/>
      <c r="Z76" s="65"/>
      <c r="AA76" s="65"/>
      <c r="AB76" s="65"/>
      <c r="AC76" s="65"/>
      <c r="AD76" s="65"/>
      <c r="AE76" s="81"/>
      <c r="AF76" s="81"/>
      <c r="AG76" s="65"/>
      <c r="AH76" s="65"/>
      <c r="AI76" s="65"/>
      <c r="AJ76" s="65"/>
      <c r="AK76" s="65"/>
      <c r="AL76" s="81"/>
      <c r="AM76" s="81"/>
      <c r="AN76" s="65"/>
      <c r="AO76" s="120"/>
      <c r="AP76" s="122">
        <f t="shared" si="127"/>
        <v>0</v>
      </c>
      <c r="AQ76" s="122">
        <f t="shared" si="128"/>
        <v>0</v>
      </c>
      <c r="AR76" s="122">
        <f t="shared" si="129"/>
        <v>0</v>
      </c>
      <c r="AS76" s="122">
        <f t="shared" si="130"/>
        <v>0</v>
      </c>
      <c r="AT76" s="122">
        <f t="shared" si="131"/>
        <v>0</v>
      </c>
      <c r="AU76" s="122">
        <f t="shared" si="132"/>
        <v>0</v>
      </c>
      <c r="AV76" s="122">
        <f t="shared" si="133"/>
        <v>0</v>
      </c>
      <c r="AW76" s="122">
        <f t="shared" si="134"/>
        <v>0</v>
      </c>
      <c r="AX76" s="122">
        <f t="shared" si="135"/>
        <v>0</v>
      </c>
      <c r="AY76" s="122">
        <f t="shared" si="136"/>
        <v>0</v>
      </c>
      <c r="AZ76" s="122">
        <f t="shared" si="137"/>
        <v>0</v>
      </c>
      <c r="BA76" s="122">
        <f t="shared" si="138"/>
        <v>0</v>
      </c>
      <c r="BB76" s="122">
        <f t="shared" si="139"/>
        <v>0</v>
      </c>
      <c r="BC76" s="122">
        <f t="shared" si="140"/>
        <v>0</v>
      </c>
      <c r="BD76" s="122">
        <f t="shared" si="141"/>
        <v>0</v>
      </c>
      <c r="BE76" s="122" t="str">
        <f>IF(AP76&gt;0,($G76*AP76*$F$14),"0")</f>
        <v>0</v>
      </c>
      <c r="BF76" s="122" t="str">
        <f>IF(AQ76&gt;0,($G76*AQ76*$F$15),"0")</f>
        <v>0</v>
      </c>
      <c r="BG76" s="122" t="str">
        <f>IF(AR76&gt;0,($G76*AR76*$F$16),"0")</f>
        <v>0</v>
      </c>
      <c r="BH76" s="122" t="str">
        <f>IF(AS76&gt;0,($G76*AS76*$F$17),"0")</f>
        <v>0</v>
      </c>
      <c r="BI76" s="122" t="str">
        <f>IF(AT76&gt;0,($G76*AT76*$F$18),"0")</f>
        <v>0</v>
      </c>
      <c r="BJ76" s="122" t="str">
        <f>IF(AU76&gt;0,($G76*AU76*$F$19),"0")</f>
        <v>0</v>
      </c>
      <c r="BK76" s="122" t="str">
        <f>IF(AV76&gt;0,($G76*AV76*$F$20),"0")</f>
        <v>0</v>
      </c>
      <c r="BL76" s="122" t="str">
        <f>IF(AW76&gt;0,($G76*AW76*$F$21),"0")</f>
        <v>0</v>
      </c>
      <c r="BM76" s="122" t="str">
        <f>IF(AX76&gt;0,($G76*AX76*$F$22),"0")</f>
        <v>0</v>
      </c>
      <c r="BN76" s="122" t="str">
        <f>IF(AY76&gt;0,($G76*AY76*$F$23),"0")</f>
        <v>0</v>
      </c>
      <c r="BO76" s="122" t="str">
        <f>IF(AZ76&gt;0,($G76*AZ76*$F$24),"0")</f>
        <v>0</v>
      </c>
      <c r="BP76" s="122" t="str">
        <f>IF(BA76&gt;0,($G76*BA76*$F$25),"0")</f>
        <v>0</v>
      </c>
      <c r="BQ76" s="122" t="str">
        <f>IF(BB76&gt;0,($G76*BB76*$F$26),"0")</f>
        <v>0</v>
      </c>
      <c r="BR76" s="122" t="str">
        <f>IF(BC76&gt;0,($G76*BC76*$F$27),"0")</f>
        <v>0</v>
      </c>
      <c r="BS76" s="122" t="str">
        <f>IF(BD76&gt;0,($G76*BD76*$F$28),"0")</f>
        <v>0</v>
      </c>
    </row>
    <row r="77" spans="1:71" ht="20.100000000000001" customHeight="1" thickBot="1" x14ac:dyDescent="0.35">
      <c r="A77" s="30"/>
      <c r="B77" s="87" t="s">
        <v>65</v>
      </c>
      <c r="C77" s="152">
        <v>0.83333333333333337</v>
      </c>
      <c r="D77" s="152" t="s">
        <v>351</v>
      </c>
      <c r="E77" s="152" t="s">
        <v>370</v>
      </c>
      <c r="F77" s="88"/>
      <c r="G77" s="88"/>
      <c r="H77" s="123"/>
      <c r="I77" s="13"/>
      <c r="K77" s="15"/>
      <c r="L77" s="65"/>
      <c r="M77" s="65"/>
      <c r="N77" s="65"/>
      <c r="O77" s="65"/>
      <c r="P77" s="65"/>
      <c r="Q77" s="15"/>
      <c r="R77" s="15"/>
      <c r="S77" s="65"/>
      <c r="T77" s="65"/>
      <c r="U77" s="65"/>
      <c r="V77" s="65"/>
      <c r="W77" s="65"/>
      <c r="X77" s="15"/>
      <c r="Y77" s="15"/>
      <c r="Z77" s="65"/>
      <c r="AA77" s="65"/>
      <c r="AB77" s="65"/>
      <c r="AC77" s="65"/>
      <c r="AD77" s="65"/>
      <c r="AE77" s="15"/>
      <c r="AF77" s="15"/>
      <c r="AG77" s="65"/>
      <c r="AH77" s="65"/>
      <c r="AI77" s="65"/>
      <c r="AJ77" s="65"/>
      <c r="AK77" s="65"/>
      <c r="AL77" s="15"/>
      <c r="AM77" s="15"/>
      <c r="AN77" s="65"/>
      <c r="AO77" s="120"/>
      <c r="AP77" s="122">
        <f t="shared" si="127"/>
        <v>0</v>
      </c>
      <c r="AQ77" s="122">
        <f t="shared" si="128"/>
        <v>0</v>
      </c>
      <c r="AR77" s="122">
        <f t="shared" si="129"/>
        <v>0</v>
      </c>
      <c r="AS77" s="122">
        <f t="shared" si="130"/>
        <v>0</v>
      </c>
      <c r="AT77" s="122">
        <f t="shared" si="131"/>
        <v>0</v>
      </c>
      <c r="AU77" s="122">
        <f t="shared" si="132"/>
        <v>0</v>
      </c>
      <c r="AV77" s="122">
        <f t="shared" si="133"/>
        <v>0</v>
      </c>
      <c r="AW77" s="122">
        <f t="shared" si="134"/>
        <v>0</v>
      </c>
      <c r="AX77" s="122">
        <f t="shared" si="135"/>
        <v>0</v>
      </c>
      <c r="AY77" s="122">
        <f t="shared" si="136"/>
        <v>0</v>
      </c>
      <c r="AZ77" s="122">
        <f t="shared" si="137"/>
        <v>0</v>
      </c>
      <c r="BA77" s="122">
        <f t="shared" si="138"/>
        <v>0</v>
      </c>
      <c r="BB77" s="122">
        <f t="shared" si="139"/>
        <v>0</v>
      </c>
      <c r="BC77" s="122">
        <f t="shared" si="140"/>
        <v>0</v>
      </c>
      <c r="BD77" s="122">
        <f t="shared" si="141"/>
        <v>0</v>
      </c>
      <c r="BE77" s="122" t="str">
        <f t="shared" si="95"/>
        <v>0</v>
      </c>
      <c r="BF77" s="122" t="str">
        <f t="shared" si="96"/>
        <v>0</v>
      </c>
      <c r="BG77" s="122" t="str">
        <f t="shared" si="97"/>
        <v>0</v>
      </c>
      <c r="BH77" s="122" t="str">
        <f t="shared" si="98"/>
        <v>0</v>
      </c>
      <c r="BI77" s="122" t="str">
        <f t="shared" si="99"/>
        <v>0</v>
      </c>
      <c r="BJ77" s="122" t="str">
        <f t="shared" si="100"/>
        <v>0</v>
      </c>
      <c r="BK77" s="122" t="str">
        <f t="shared" si="101"/>
        <v>0</v>
      </c>
      <c r="BL77" s="122" t="str">
        <f t="shared" si="102"/>
        <v>0</v>
      </c>
      <c r="BM77" s="122" t="str">
        <f t="shared" si="103"/>
        <v>0</v>
      </c>
      <c r="BN77" s="122" t="str">
        <f t="shared" si="104"/>
        <v>0</v>
      </c>
      <c r="BO77" s="122" t="str">
        <f t="shared" si="105"/>
        <v>0</v>
      </c>
      <c r="BP77" s="122" t="str">
        <f t="shared" si="106"/>
        <v>0</v>
      </c>
      <c r="BQ77" s="122" t="str">
        <f t="shared" si="107"/>
        <v>0</v>
      </c>
      <c r="BR77" s="122" t="str">
        <f t="shared" si="108"/>
        <v>0</v>
      </c>
      <c r="BS77" s="122" t="str">
        <f t="shared" si="109"/>
        <v>0</v>
      </c>
    </row>
    <row r="78" spans="1:71" ht="20.100000000000001" customHeight="1" thickBot="1" x14ac:dyDescent="0.35">
      <c r="A78" s="30"/>
      <c r="B78" s="89" t="s">
        <v>66</v>
      </c>
      <c r="C78" s="90">
        <v>0.8534722222222223</v>
      </c>
      <c r="D78" s="90" t="s">
        <v>352</v>
      </c>
      <c r="E78" s="90" t="s">
        <v>268</v>
      </c>
      <c r="F78" s="93">
        <v>301</v>
      </c>
      <c r="G78" s="93">
        <f>$F78*'Campaign Total'!$F$46</f>
        <v>285.95</v>
      </c>
      <c r="H78" s="123">
        <f t="shared" ref="H78" si="159">SUM(AP78:BD78)</f>
        <v>0</v>
      </c>
      <c r="I78" s="13">
        <f t="shared" ref="I78" si="160">SUM(BE78:BS78)</f>
        <v>0</v>
      </c>
      <c r="K78" s="81"/>
      <c r="L78" s="65"/>
      <c r="M78" s="65"/>
      <c r="N78" s="65"/>
      <c r="O78" s="65"/>
      <c r="P78" s="65"/>
      <c r="Q78" s="81"/>
      <c r="R78" s="81"/>
      <c r="S78" s="65"/>
      <c r="T78" s="65"/>
      <c r="U78" s="65"/>
      <c r="V78" s="65"/>
      <c r="W78" s="65"/>
      <c r="X78" s="81"/>
      <c r="Y78" s="81"/>
      <c r="Z78" s="65"/>
      <c r="AA78" s="65"/>
      <c r="AB78" s="65"/>
      <c r="AC78" s="65"/>
      <c r="AD78" s="65"/>
      <c r="AE78" s="81"/>
      <c r="AF78" s="81"/>
      <c r="AG78" s="65"/>
      <c r="AH78" s="65"/>
      <c r="AI78" s="65"/>
      <c r="AJ78" s="65"/>
      <c r="AK78" s="65"/>
      <c r="AL78" s="81"/>
      <c r="AM78" s="81"/>
      <c r="AN78" s="65"/>
      <c r="AO78" s="120"/>
      <c r="AP78" s="122">
        <f t="shared" si="127"/>
        <v>0</v>
      </c>
      <c r="AQ78" s="122">
        <f t="shared" si="128"/>
        <v>0</v>
      </c>
      <c r="AR78" s="122">
        <f t="shared" si="129"/>
        <v>0</v>
      </c>
      <c r="AS78" s="122">
        <f t="shared" si="130"/>
        <v>0</v>
      </c>
      <c r="AT78" s="122">
        <f t="shared" si="131"/>
        <v>0</v>
      </c>
      <c r="AU78" s="122">
        <f t="shared" si="132"/>
        <v>0</v>
      </c>
      <c r="AV78" s="122">
        <f t="shared" si="133"/>
        <v>0</v>
      </c>
      <c r="AW78" s="122">
        <f t="shared" si="134"/>
        <v>0</v>
      </c>
      <c r="AX78" s="122">
        <f t="shared" si="135"/>
        <v>0</v>
      </c>
      <c r="AY78" s="122">
        <f t="shared" si="136"/>
        <v>0</v>
      </c>
      <c r="AZ78" s="122">
        <f t="shared" si="137"/>
        <v>0</v>
      </c>
      <c r="BA78" s="122">
        <f t="shared" si="138"/>
        <v>0</v>
      </c>
      <c r="BB78" s="122">
        <f t="shared" si="139"/>
        <v>0</v>
      </c>
      <c r="BC78" s="122">
        <f t="shared" si="140"/>
        <v>0</v>
      </c>
      <c r="BD78" s="122">
        <f t="shared" si="141"/>
        <v>0</v>
      </c>
      <c r="BE78" s="122" t="str">
        <f t="shared" si="95"/>
        <v>0</v>
      </c>
      <c r="BF78" s="122" t="str">
        <f t="shared" si="96"/>
        <v>0</v>
      </c>
      <c r="BG78" s="122" t="str">
        <f t="shared" si="97"/>
        <v>0</v>
      </c>
      <c r="BH78" s="122" t="str">
        <f t="shared" si="98"/>
        <v>0</v>
      </c>
      <c r="BI78" s="122" t="str">
        <f t="shared" si="99"/>
        <v>0</v>
      </c>
      <c r="BJ78" s="122" t="str">
        <f t="shared" si="100"/>
        <v>0</v>
      </c>
      <c r="BK78" s="122" t="str">
        <f t="shared" si="101"/>
        <v>0</v>
      </c>
      <c r="BL78" s="122" t="str">
        <f t="shared" si="102"/>
        <v>0</v>
      </c>
      <c r="BM78" s="122" t="str">
        <f t="shared" si="103"/>
        <v>0</v>
      </c>
      <c r="BN78" s="122" t="str">
        <f t="shared" si="104"/>
        <v>0</v>
      </c>
      <c r="BO78" s="122" t="str">
        <f t="shared" si="105"/>
        <v>0</v>
      </c>
      <c r="BP78" s="122" t="str">
        <f t="shared" si="106"/>
        <v>0</v>
      </c>
      <c r="BQ78" s="122" t="str">
        <f t="shared" si="107"/>
        <v>0</v>
      </c>
      <c r="BR78" s="122" t="str">
        <f t="shared" si="108"/>
        <v>0</v>
      </c>
      <c r="BS78" s="122" t="str">
        <f t="shared" si="109"/>
        <v>0</v>
      </c>
    </row>
    <row r="79" spans="1:71" ht="20.100000000000001" customHeight="1" thickBot="1" x14ac:dyDescent="0.35">
      <c r="A79" s="29"/>
      <c r="B79" s="87" t="s">
        <v>65</v>
      </c>
      <c r="C79" s="152">
        <v>0.85416666666666663</v>
      </c>
      <c r="D79" s="152" t="s">
        <v>351</v>
      </c>
      <c r="E79" s="152" t="s">
        <v>340</v>
      </c>
      <c r="F79" s="88"/>
      <c r="G79" s="88"/>
      <c r="H79" s="123"/>
      <c r="I79" s="13"/>
      <c r="K79" s="15"/>
      <c r="L79" s="65"/>
      <c r="M79" s="65"/>
      <c r="N79" s="65"/>
      <c r="O79" s="65"/>
      <c r="P79" s="65"/>
      <c r="Q79" s="15"/>
      <c r="R79" s="15"/>
      <c r="S79" s="65"/>
      <c r="T79" s="65"/>
      <c r="U79" s="65"/>
      <c r="V79" s="65"/>
      <c r="W79" s="65"/>
      <c r="X79" s="15"/>
      <c r="Y79" s="15"/>
      <c r="Z79" s="65"/>
      <c r="AA79" s="65"/>
      <c r="AB79" s="65"/>
      <c r="AC79" s="65"/>
      <c r="AD79" s="65"/>
      <c r="AE79" s="15"/>
      <c r="AF79" s="15"/>
      <c r="AG79" s="65"/>
      <c r="AH79" s="65"/>
      <c r="AI79" s="65"/>
      <c r="AJ79" s="65"/>
      <c r="AK79" s="65"/>
      <c r="AL79" s="15"/>
      <c r="AM79" s="15"/>
      <c r="AN79" s="65"/>
      <c r="AO79" s="120"/>
      <c r="AP79" s="122">
        <f t="shared" si="127"/>
        <v>0</v>
      </c>
      <c r="AQ79" s="122">
        <f t="shared" si="128"/>
        <v>0</v>
      </c>
      <c r="AR79" s="122">
        <f t="shared" si="129"/>
        <v>0</v>
      </c>
      <c r="AS79" s="122">
        <f t="shared" si="130"/>
        <v>0</v>
      </c>
      <c r="AT79" s="122">
        <f t="shared" si="131"/>
        <v>0</v>
      </c>
      <c r="AU79" s="122">
        <f t="shared" si="132"/>
        <v>0</v>
      </c>
      <c r="AV79" s="122">
        <f t="shared" si="133"/>
        <v>0</v>
      </c>
      <c r="AW79" s="122">
        <f t="shared" si="134"/>
        <v>0</v>
      </c>
      <c r="AX79" s="122">
        <f t="shared" si="135"/>
        <v>0</v>
      </c>
      <c r="AY79" s="122">
        <f t="shared" si="136"/>
        <v>0</v>
      </c>
      <c r="AZ79" s="122">
        <f t="shared" si="137"/>
        <v>0</v>
      </c>
      <c r="BA79" s="122">
        <f t="shared" si="138"/>
        <v>0</v>
      </c>
      <c r="BB79" s="122">
        <f t="shared" si="139"/>
        <v>0</v>
      </c>
      <c r="BC79" s="122">
        <f t="shared" si="140"/>
        <v>0</v>
      </c>
      <c r="BD79" s="122">
        <f t="shared" si="141"/>
        <v>0</v>
      </c>
      <c r="BE79" s="122" t="str">
        <f t="shared" si="95"/>
        <v>0</v>
      </c>
      <c r="BF79" s="122" t="str">
        <f t="shared" si="96"/>
        <v>0</v>
      </c>
      <c r="BG79" s="122" t="str">
        <f t="shared" si="97"/>
        <v>0</v>
      </c>
      <c r="BH79" s="122" t="str">
        <f t="shared" si="98"/>
        <v>0</v>
      </c>
      <c r="BI79" s="122" t="str">
        <f t="shared" si="99"/>
        <v>0</v>
      </c>
      <c r="BJ79" s="122" t="str">
        <f t="shared" si="100"/>
        <v>0</v>
      </c>
      <c r="BK79" s="122" t="str">
        <f t="shared" si="101"/>
        <v>0</v>
      </c>
      <c r="BL79" s="122" t="str">
        <f t="shared" si="102"/>
        <v>0</v>
      </c>
      <c r="BM79" s="122" t="str">
        <f t="shared" si="103"/>
        <v>0</v>
      </c>
      <c r="BN79" s="122" t="str">
        <f t="shared" si="104"/>
        <v>0</v>
      </c>
      <c r="BO79" s="122" t="str">
        <f t="shared" si="105"/>
        <v>0</v>
      </c>
      <c r="BP79" s="122" t="str">
        <f t="shared" si="106"/>
        <v>0</v>
      </c>
      <c r="BQ79" s="122" t="str">
        <f t="shared" si="107"/>
        <v>0</v>
      </c>
      <c r="BR79" s="122" t="str">
        <f t="shared" si="108"/>
        <v>0</v>
      </c>
      <c r="BS79" s="122" t="str">
        <f t="shared" si="109"/>
        <v>0</v>
      </c>
    </row>
    <row r="80" spans="1:71" ht="20.100000000000001" customHeight="1" thickBot="1" x14ac:dyDescent="0.35">
      <c r="A80" s="30"/>
      <c r="B80" s="89" t="s">
        <v>66</v>
      </c>
      <c r="C80" s="90">
        <v>0.87430555555555556</v>
      </c>
      <c r="D80" s="90" t="s">
        <v>352</v>
      </c>
      <c r="E80" s="90" t="s">
        <v>269</v>
      </c>
      <c r="F80" s="93">
        <v>349</v>
      </c>
      <c r="G80" s="93">
        <f>$F80*'Campaign Total'!$F$46</f>
        <v>331.55</v>
      </c>
      <c r="H80" s="123">
        <f t="shared" si="40"/>
        <v>0</v>
      </c>
      <c r="I80" s="13">
        <f t="shared" si="41"/>
        <v>0</v>
      </c>
      <c r="K80" s="82"/>
      <c r="L80" s="65"/>
      <c r="M80" s="65"/>
      <c r="N80" s="65"/>
      <c r="O80" s="65"/>
      <c r="P80" s="65"/>
      <c r="Q80" s="82"/>
      <c r="R80" s="82"/>
      <c r="S80" s="65"/>
      <c r="T80" s="65"/>
      <c r="U80" s="65"/>
      <c r="V80" s="65"/>
      <c r="W80" s="65"/>
      <c r="X80" s="81"/>
      <c r="Y80" s="81"/>
      <c r="Z80" s="65"/>
      <c r="AA80" s="65"/>
      <c r="AB80" s="65"/>
      <c r="AC80" s="65"/>
      <c r="AD80" s="65"/>
      <c r="AE80" s="81"/>
      <c r="AF80" s="81"/>
      <c r="AG80" s="65"/>
      <c r="AH80" s="65"/>
      <c r="AI80" s="65"/>
      <c r="AJ80" s="65"/>
      <c r="AK80" s="65"/>
      <c r="AL80" s="81"/>
      <c r="AM80" s="81"/>
      <c r="AN80" s="65"/>
      <c r="AO80" s="120"/>
      <c r="AP80" s="122">
        <f t="shared" si="127"/>
        <v>0</v>
      </c>
      <c r="AQ80" s="122">
        <f t="shared" si="128"/>
        <v>0</v>
      </c>
      <c r="AR80" s="122">
        <f t="shared" si="129"/>
        <v>0</v>
      </c>
      <c r="AS80" s="122">
        <f t="shared" si="130"/>
        <v>0</v>
      </c>
      <c r="AT80" s="122">
        <f t="shared" si="131"/>
        <v>0</v>
      </c>
      <c r="AU80" s="122">
        <f t="shared" si="132"/>
        <v>0</v>
      </c>
      <c r="AV80" s="122">
        <f t="shared" si="133"/>
        <v>0</v>
      </c>
      <c r="AW80" s="122">
        <f t="shared" si="134"/>
        <v>0</v>
      </c>
      <c r="AX80" s="122">
        <f t="shared" si="135"/>
        <v>0</v>
      </c>
      <c r="AY80" s="122">
        <f t="shared" si="136"/>
        <v>0</v>
      </c>
      <c r="AZ80" s="122">
        <f t="shared" si="137"/>
        <v>0</v>
      </c>
      <c r="BA80" s="122">
        <f t="shared" si="138"/>
        <v>0</v>
      </c>
      <c r="BB80" s="122">
        <f t="shared" si="139"/>
        <v>0</v>
      </c>
      <c r="BC80" s="122">
        <f t="shared" si="140"/>
        <v>0</v>
      </c>
      <c r="BD80" s="122">
        <f t="shared" si="141"/>
        <v>0</v>
      </c>
      <c r="BE80" s="122" t="str">
        <f t="shared" si="95"/>
        <v>0</v>
      </c>
      <c r="BF80" s="122" t="str">
        <f t="shared" si="96"/>
        <v>0</v>
      </c>
      <c r="BG80" s="122" t="str">
        <f t="shared" si="97"/>
        <v>0</v>
      </c>
      <c r="BH80" s="122" t="str">
        <f t="shared" si="98"/>
        <v>0</v>
      </c>
      <c r="BI80" s="122" t="str">
        <f t="shared" si="99"/>
        <v>0</v>
      </c>
      <c r="BJ80" s="122" t="str">
        <f t="shared" si="100"/>
        <v>0</v>
      </c>
      <c r="BK80" s="122" t="str">
        <f t="shared" si="101"/>
        <v>0</v>
      </c>
      <c r="BL80" s="122" t="str">
        <f t="shared" si="102"/>
        <v>0</v>
      </c>
      <c r="BM80" s="122" t="str">
        <f t="shared" si="103"/>
        <v>0</v>
      </c>
      <c r="BN80" s="122" t="str">
        <f t="shared" si="104"/>
        <v>0</v>
      </c>
      <c r="BO80" s="122" t="str">
        <f t="shared" si="105"/>
        <v>0</v>
      </c>
      <c r="BP80" s="122" t="str">
        <f t="shared" si="106"/>
        <v>0</v>
      </c>
      <c r="BQ80" s="122" t="str">
        <f t="shared" si="107"/>
        <v>0</v>
      </c>
      <c r="BR80" s="122" t="str">
        <f t="shared" si="108"/>
        <v>0</v>
      </c>
      <c r="BS80" s="122" t="str">
        <f t="shared" si="109"/>
        <v>0</v>
      </c>
    </row>
    <row r="81" spans="1:71" ht="20.100000000000001" customHeight="1" thickBot="1" x14ac:dyDescent="0.35">
      <c r="A81" s="29"/>
      <c r="B81" s="87" t="s">
        <v>65</v>
      </c>
      <c r="C81" s="152">
        <v>0.875</v>
      </c>
      <c r="D81" s="152" t="s">
        <v>361</v>
      </c>
      <c r="E81" s="151" t="s">
        <v>360</v>
      </c>
      <c r="F81" s="88"/>
      <c r="G81" s="88"/>
      <c r="H81" s="123"/>
      <c r="I81" s="13"/>
      <c r="K81" s="15"/>
      <c r="L81" s="65"/>
      <c r="M81" s="65"/>
      <c r="N81" s="65"/>
      <c r="O81" s="65"/>
      <c r="P81" s="65"/>
      <c r="Q81" s="15"/>
      <c r="R81" s="15"/>
      <c r="S81" s="65"/>
      <c r="T81" s="65"/>
      <c r="U81" s="65"/>
      <c r="V81" s="65"/>
      <c r="W81" s="65"/>
      <c r="X81" s="15"/>
      <c r="Y81" s="15"/>
      <c r="Z81" s="65"/>
      <c r="AA81" s="65"/>
      <c r="AB81" s="65"/>
      <c r="AC81" s="65"/>
      <c r="AD81" s="65"/>
      <c r="AE81" s="15"/>
      <c r="AF81" s="15"/>
      <c r="AG81" s="65"/>
      <c r="AH81" s="65"/>
      <c r="AI81" s="65"/>
      <c r="AJ81" s="65"/>
      <c r="AK81" s="65"/>
      <c r="AL81" s="15"/>
      <c r="AM81" s="15"/>
      <c r="AN81" s="65"/>
      <c r="AO81" s="120"/>
      <c r="AP81" s="122">
        <f t="shared" si="127"/>
        <v>0</v>
      </c>
      <c r="AQ81" s="122">
        <f t="shared" si="128"/>
        <v>0</v>
      </c>
      <c r="AR81" s="122">
        <f t="shared" si="129"/>
        <v>0</v>
      </c>
      <c r="AS81" s="122">
        <f t="shared" si="130"/>
        <v>0</v>
      </c>
      <c r="AT81" s="122">
        <f t="shared" si="131"/>
        <v>0</v>
      </c>
      <c r="AU81" s="122">
        <f t="shared" si="132"/>
        <v>0</v>
      </c>
      <c r="AV81" s="122">
        <f t="shared" si="133"/>
        <v>0</v>
      </c>
      <c r="AW81" s="122">
        <f t="shared" si="134"/>
        <v>0</v>
      </c>
      <c r="AX81" s="122">
        <f t="shared" si="135"/>
        <v>0</v>
      </c>
      <c r="AY81" s="122">
        <f t="shared" si="136"/>
        <v>0</v>
      </c>
      <c r="AZ81" s="122">
        <f t="shared" si="137"/>
        <v>0</v>
      </c>
      <c r="BA81" s="122">
        <f t="shared" si="138"/>
        <v>0</v>
      </c>
      <c r="BB81" s="122">
        <f t="shared" si="139"/>
        <v>0</v>
      </c>
      <c r="BC81" s="122">
        <f t="shared" si="140"/>
        <v>0</v>
      </c>
      <c r="BD81" s="122">
        <f t="shared" si="141"/>
        <v>0</v>
      </c>
      <c r="BE81" s="122" t="str">
        <f t="shared" si="95"/>
        <v>0</v>
      </c>
      <c r="BF81" s="122" t="str">
        <f t="shared" si="96"/>
        <v>0</v>
      </c>
      <c r="BG81" s="122" t="str">
        <f t="shared" si="97"/>
        <v>0</v>
      </c>
      <c r="BH81" s="122" t="str">
        <f t="shared" si="98"/>
        <v>0</v>
      </c>
      <c r="BI81" s="122" t="str">
        <f t="shared" si="99"/>
        <v>0</v>
      </c>
      <c r="BJ81" s="122" t="str">
        <f t="shared" si="100"/>
        <v>0</v>
      </c>
      <c r="BK81" s="122" t="str">
        <f t="shared" si="101"/>
        <v>0</v>
      </c>
      <c r="BL81" s="122" t="str">
        <f t="shared" si="102"/>
        <v>0</v>
      </c>
      <c r="BM81" s="122" t="str">
        <f t="shared" si="103"/>
        <v>0</v>
      </c>
      <c r="BN81" s="122" t="str">
        <f t="shared" si="104"/>
        <v>0</v>
      </c>
      <c r="BO81" s="122" t="str">
        <f t="shared" si="105"/>
        <v>0</v>
      </c>
      <c r="BP81" s="122" t="str">
        <f t="shared" si="106"/>
        <v>0</v>
      </c>
      <c r="BQ81" s="122" t="str">
        <f t="shared" si="107"/>
        <v>0</v>
      </c>
      <c r="BR81" s="122" t="str">
        <f t="shared" si="108"/>
        <v>0</v>
      </c>
      <c r="BS81" s="122" t="str">
        <f t="shared" si="109"/>
        <v>0</v>
      </c>
    </row>
    <row r="82" spans="1:71" ht="18" customHeight="1" thickBot="1" x14ac:dyDescent="0.35">
      <c r="A82" s="30"/>
      <c r="B82" s="89" t="s">
        <v>66</v>
      </c>
      <c r="C82" s="90">
        <v>0.89513888888888893</v>
      </c>
      <c r="D82" s="90" t="s">
        <v>252</v>
      </c>
      <c r="E82" s="90" t="s">
        <v>270</v>
      </c>
      <c r="F82" s="93">
        <v>312</v>
      </c>
      <c r="G82" s="93">
        <f>$F82*'Campaign Total'!$F$46</f>
        <v>296.39999999999998</v>
      </c>
      <c r="H82" s="123">
        <f t="shared" si="40"/>
        <v>0</v>
      </c>
      <c r="I82" s="13">
        <f t="shared" si="41"/>
        <v>0</v>
      </c>
      <c r="K82" s="81"/>
      <c r="L82" s="65"/>
      <c r="M82" s="65"/>
      <c r="N82" s="65"/>
      <c r="O82" s="65"/>
      <c r="P82" s="65"/>
      <c r="Q82" s="81"/>
      <c r="R82" s="81"/>
      <c r="S82" s="65"/>
      <c r="T82" s="65"/>
      <c r="U82" s="65"/>
      <c r="V82" s="65"/>
      <c r="W82" s="65"/>
      <c r="X82" s="81"/>
      <c r="Y82" s="81"/>
      <c r="Z82" s="65"/>
      <c r="AA82" s="65"/>
      <c r="AB82" s="65"/>
      <c r="AC82" s="65"/>
      <c r="AD82" s="65"/>
      <c r="AE82" s="81"/>
      <c r="AF82" s="81"/>
      <c r="AG82" s="65"/>
      <c r="AH82" s="65"/>
      <c r="AI82" s="65"/>
      <c r="AJ82" s="65"/>
      <c r="AK82" s="65"/>
      <c r="AL82" s="81"/>
      <c r="AM82" s="81"/>
      <c r="AN82" s="65"/>
      <c r="AO82" s="120"/>
      <c r="AP82" s="122">
        <f t="shared" si="127"/>
        <v>0</v>
      </c>
      <c r="AQ82" s="122">
        <f t="shared" si="128"/>
        <v>0</v>
      </c>
      <c r="AR82" s="122">
        <f t="shared" si="129"/>
        <v>0</v>
      </c>
      <c r="AS82" s="122">
        <f t="shared" si="130"/>
        <v>0</v>
      </c>
      <c r="AT82" s="122">
        <f t="shared" si="131"/>
        <v>0</v>
      </c>
      <c r="AU82" s="122">
        <f t="shared" si="132"/>
        <v>0</v>
      </c>
      <c r="AV82" s="122">
        <f t="shared" si="133"/>
        <v>0</v>
      </c>
      <c r="AW82" s="122">
        <f t="shared" si="134"/>
        <v>0</v>
      </c>
      <c r="AX82" s="122">
        <f t="shared" si="135"/>
        <v>0</v>
      </c>
      <c r="AY82" s="122">
        <f t="shared" si="136"/>
        <v>0</v>
      </c>
      <c r="AZ82" s="122">
        <f t="shared" si="137"/>
        <v>0</v>
      </c>
      <c r="BA82" s="122">
        <f t="shared" si="138"/>
        <v>0</v>
      </c>
      <c r="BB82" s="122">
        <f t="shared" si="139"/>
        <v>0</v>
      </c>
      <c r="BC82" s="122">
        <f t="shared" si="140"/>
        <v>0</v>
      </c>
      <c r="BD82" s="122">
        <f t="shared" si="141"/>
        <v>0</v>
      </c>
      <c r="BE82" s="122" t="str">
        <f t="shared" ref="BE82:BE93" si="161">IF(AP82&gt;0,($G82*AP82*$F$14),"0")</f>
        <v>0</v>
      </c>
      <c r="BF82" s="122" t="str">
        <f t="shared" ref="BF82:BF93" si="162">IF(AQ82&gt;0,($G82*AQ82*$F$15),"0")</f>
        <v>0</v>
      </c>
      <c r="BG82" s="122" t="str">
        <f t="shared" ref="BG82:BG93" si="163">IF(AR82&gt;0,($G82*AR82*$F$16),"0")</f>
        <v>0</v>
      </c>
      <c r="BH82" s="122" t="str">
        <f t="shared" ref="BH82:BH93" si="164">IF(AS82&gt;0,($G82*AS82*$F$17),"0")</f>
        <v>0</v>
      </c>
      <c r="BI82" s="122" t="str">
        <f t="shared" ref="BI82:BI93" si="165">IF(AT82&gt;0,($G82*AT82*$F$18),"0")</f>
        <v>0</v>
      </c>
      <c r="BJ82" s="122" t="str">
        <f t="shared" ref="BJ82:BJ93" si="166">IF(AU82&gt;0,($G82*AU82*$F$19),"0")</f>
        <v>0</v>
      </c>
      <c r="BK82" s="122" t="str">
        <f t="shared" ref="BK82:BK93" si="167">IF(AV82&gt;0,($G82*AV82*$F$20),"0")</f>
        <v>0</v>
      </c>
      <c r="BL82" s="122" t="str">
        <f t="shared" ref="BL82:BL93" si="168">IF(AW82&gt;0,($G82*AW82*$F$21),"0")</f>
        <v>0</v>
      </c>
      <c r="BM82" s="122" t="str">
        <f t="shared" ref="BM82:BM93" si="169">IF(AX82&gt;0,($G82*AX82*$F$22),"0")</f>
        <v>0</v>
      </c>
      <c r="BN82" s="122" t="str">
        <f t="shared" ref="BN82:BN93" si="170">IF(AY82&gt;0,($G82*AY82*$F$23),"0")</f>
        <v>0</v>
      </c>
      <c r="BO82" s="122" t="str">
        <f t="shared" ref="BO82:BO93" si="171">IF(AZ82&gt;0,($G82*AZ82*$F$24),"0")</f>
        <v>0</v>
      </c>
      <c r="BP82" s="122" t="str">
        <f t="shared" ref="BP82:BP93" si="172">IF(BA82&gt;0,($G82*BA82*$F$25),"0")</f>
        <v>0</v>
      </c>
      <c r="BQ82" s="122" t="str">
        <f t="shared" ref="BQ82:BQ93" si="173">IF(BB82&gt;0,($G82*BB82*$F$26),"0")</f>
        <v>0</v>
      </c>
      <c r="BR82" s="122" t="str">
        <f t="shared" ref="BR82:BR93" si="174">IF(BC82&gt;0,($G82*BC82*$F$27),"0")</f>
        <v>0</v>
      </c>
      <c r="BS82" s="122" t="str">
        <f t="shared" ref="BS82:BS93" si="175">IF(BD82&gt;0,($G82*BD82*$F$28),"0")</f>
        <v>0</v>
      </c>
    </row>
    <row r="83" spans="1:71" ht="20.100000000000001" customHeight="1" thickBot="1" x14ac:dyDescent="0.35">
      <c r="A83" s="30"/>
      <c r="B83" s="87" t="s">
        <v>65</v>
      </c>
      <c r="C83" s="152">
        <v>0.89583333333333337</v>
      </c>
      <c r="D83" s="156" t="s">
        <v>362</v>
      </c>
      <c r="E83" s="156" t="s">
        <v>363</v>
      </c>
      <c r="F83" s="88"/>
      <c r="G83" s="88"/>
      <c r="H83" s="123"/>
      <c r="I83" s="13"/>
      <c r="K83" s="15"/>
      <c r="L83" s="65"/>
      <c r="M83" s="65"/>
      <c r="N83" s="65"/>
      <c r="O83" s="65"/>
      <c r="P83" s="65"/>
      <c r="Q83" s="15"/>
      <c r="R83" s="15"/>
      <c r="S83" s="65"/>
      <c r="T83" s="65"/>
      <c r="U83" s="65"/>
      <c r="V83" s="65"/>
      <c r="W83" s="65"/>
      <c r="X83" s="15"/>
      <c r="Y83" s="15"/>
      <c r="Z83" s="65"/>
      <c r="AA83" s="65"/>
      <c r="AB83" s="65"/>
      <c r="AC83" s="65"/>
      <c r="AD83" s="65"/>
      <c r="AE83" s="15"/>
      <c r="AF83" s="15"/>
      <c r="AG83" s="65"/>
      <c r="AH83" s="65"/>
      <c r="AI83" s="65"/>
      <c r="AJ83" s="65"/>
      <c r="AK83" s="65"/>
      <c r="AL83" s="15"/>
      <c r="AM83" s="15"/>
      <c r="AN83" s="65"/>
      <c r="AO83" s="120"/>
      <c r="AP83" s="122">
        <f t="shared" si="127"/>
        <v>0</v>
      </c>
      <c r="AQ83" s="122">
        <f t="shared" si="128"/>
        <v>0</v>
      </c>
      <c r="AR83" s="122">
        <f t="shared" si="129"/>
        <v>0</v>
      </c>
      <c r="AS83" s="122">
        <f t="shared" si="130"/>
        <v>0</v>
      </c>
      <c r="AT83" s="122">
        <f t="shared" si="131"/>
        <v>0</v>
      </c>
      <c r="AU83" s="122">
        <f t="shared" si="132"/>
        <v>0</v>
      </c>
      <c r="AV83" s="122">
        <f t="shared" si="133"/>
        <v>0</v>
      </c>
      <c r="AW83" s="122">
        <f t="shared" si="134"/>
        <v>0</v>
      </c>
      <c r="AX83" s="122">
        <f t="shared" si="135"/>
        <v>0</v>
      </c>
      <c r="AY83" s="122">
        <f t="shared" si="136"/>
        <v>0</v>
      </c>
      <c r="AZ83" s="122">
        <f t="shared" si="137"/>
        <v>0</v>
      </c>
      <c r="BA83" s="122">
        <f t="shared" si="138"/>
        <v>0</v>
      </c>
      <c r="BB83" s="122">
        <f t="shared" si="139"/>
        <v>0</v>
      </c>
      <c r="BC83" s="122">
        <f t="shared" si="140"/>
        <v>0</v>
      </c>
      <c r="BD83" s="122">
        <f t="shared" si="141"/>
        <v>0</v>
      </c>
      <c r="BE83" s="122" t="str">
        <f t="shared" si="161"/>
        <v>0</v>
      </c>
      <c r="BF83" s="122" t="str">
        <f t="shared" si="162"/>
        <v>0</v>
      </c>
      <c r="BG83" s="122" t="str">
        <f t="shared" si="163"/>
        <v>0</v>
      </c>
      <c r="BH83" s="122" t="str">
        <f t="shared" si="164"/>
        <v>0</v>
      </c>
      <c r="BI83" s="122" t="str">
        <f t="shared" si="165"/>
        <v>0</v>
      </c>
      <c r="BJ83" s="122" t="str">
        <f t="shared" si="166"/>
        <v>0</v>
      </c>
      <c r="BK83" s="122" t="str">
        <f t="shared" si="167"/>
        <v>0</v>
      </c>
      <c r="BL83" s="122" t="str">
        <f t="shared" si="168"/>
        <v>0</v>
      </c>
      <c r="BM83" s="122" t="str">
        <f t="shared" si="169"/>
        <v>0</v>
      </c>
      <c r="BN83" s="122" t="str">
        <f t="shared" si="170"/>
        <v>0</v>
      </c>
      <c r="BO83" s="122" t="str">
        <f t="shared" si="171"/>
        <v>0</v>
      </c>
      <c r="BP83" s="122" t="str">
        <f t="shared" si="172"/>
        <v>0</v>
      </c>
      <c r="BQ83" s="122" t="str">
        <f t="shared" si="173"/>
        <v>0</v>
      </c>
      <c r="BR83" s="122" t="str">
        <f t="shared" si="174"/>
        <v>0</v>
      </c>
      <c r="BS83" s="122" t="str">
        <f t="shared" si="175"/>
        <v>0</v>
      </c>
    </row>
    <row r="84" spans="1:71" ht="20.100000000000001" customHeight="1" thickBot="1" x14ac:dyDescent="0.35">
      <c r="A84" s="30"/>
      <c r="B84" s="89" t="s">
        <v>66</v>
      </c>
      <c r="C84" s="90">
        <v>0.9159722222222223</v>
      </c>
      <c r="D84" s="90" t="s">
        <v>253</v>
      </c>
      <c r="E84" s="90" t="s">
        <v>271</v>
      </c>
      <c r="F84" s="93">
        <v>345</v>
      </c>
      <c r="G84" s="93">
        <f>$F84*'Campaign Total'!$F$46</f>
        <v>327.75</v>
      </c>
      <c r="H84" s="123">
        <f t="shared" ref="H84:H92" si="176">SUM(AP84:BD84)</f>
        <v>0</v>
      </c>
      <c r="I84" s="13">
        <f t="shared" ref="I84:I92" si="177">SUM(BE84:BS84)</f>
        <v>0</v>
      </c>
      <c r="K84" s="82"/>
      <c r="L84" s="65"/>
      <c r="M84" s="65"/>
      <c r="N84" s="65"/>
      <c r="O84" s="65"/>
      <c r="P84" s="65"/>
      <c r="Q84" s="82"/>
      <c r="R84" s="82"/>
      <c r="S84" s="65"/>
      <c r="T84" s="65"/>
      <c r="U84" s="65"/>
      <c r="V84" s="65"/>
      <c r="W84" s="65"/>
      <c r="X84" s="81"/>
      <c r="Y84" s="81"/>
      <c r="Z84" s="65"/>
      <c r="AA84" s="65"/>
      <c r="AB84" s="65"/>
      <c r="AC84" s="65"/>
      <c r="AD84" s="65"/>
      <c r="AE84" s="81"/>
      <c r="AF84" s="81"/>
      <c r="AG84" s="65"/>
      <c r="AH84" s="65"/>
      <c r="AI84" s="65"/>
      <c r="AJ84" s="65"/>
      <c r="AK84" s="65"/>
      <c r="AL84" s="81"/>
      <c r="AM84" s="81"/>
      <c r="AN84" s="65"/>
      <c r="AO84" s="120"/>
      <c r="AP84" s="122">
        <f t="shared" si="127"/>
        <v>0</v>
      </c>
      <c r="AQ84" s="122">
        <f t="shared" si="128"/>
        <v>0</v>
      </c>
      <c r="AR84" s="122">
        <f t="shared" si="129"/>
        <v>0</v>
      </c>
      <c r="AS84" s="122">
        <f t="shared" si="130"/>
        <v>0</v>
      </c>
      <c r="AT84" s="122">
        <f t="shared" si="131"/>
        <v>0</v>
      </c>
      <c r="AU84" s="122">
        <f t="shared" si="132"/>
        <v>0</v>
      </c>
      <c r="AV84" s="122">
        <f t="shared" si="133"/>
        <v>0</v>
      </c>
      <c r="AW84" s="122">
        <f t="shared" si="134"/>
        <v>0</v>
      </c>
      <c r="AX84" s="122">
        <f t="shared" si="135"/>
        <v>0</v>
      </c>
      <c r="AY84" s="122">
        <f t="shared" si="136"/>
        <v>0</v>
      </c>
      <c r="AZ84" s="122">
        <f t="shared" si="137"/>
        <v>0</v>
      </c>
      <c r="BA84" s="122">
        <f t="shared" si="138"/>
        <v>0</v>
      </c>
      <c r="BB84" s="122">
        <f t="shared" si="139"/>
        <v>0</v>
      </c>
      <c r="BC84" s="122">
        <f t="shared" si="140"/>
        <v>0</v>
      </c>
      <c r="BD84" s="122">
        <f t="shared" si="141"/>
        <v>0</v>
      </c>
      <c r="BE84" s="122" t="str">
        <f t="shared" si="161"/>
        <v>0</v>
      </c>
      <c r="BF84" s="122" t="str">
        <f t="shared" si="162"/>
        <v>0</v>
      </c>
      <c r="BG84" s="122" t="str">
        <f t="shared" si="163"/>
        <v>0</v>
      </c>
      <c r="BH84" s="122" t="str">
        <f t="shared" si="164"/>
        <v>0</v>
      </c>
      <c r="BI84" s="122" t="str">
        <f t="shared" si="165"/>
        <v>0</v>
      </c>
      <c r="BJ84" s="122" t="str">
        <f t="shared" si="166"/>
        <v>0</v>
      </c>
      <c r="BK84" s="122" t="str">
        <f t="shared" si="167"/>
        <v>0</v>
      </c>
      <c r="BL84" s="122" t="str">
        <f t="shared" si="168"/>
        <v>0</v>
      </c>
      <c r="BM84" s="122" t="str">
        <f t="shared" si="169"/>
        <v>0</v>
      </c>
      <c r="BN84" s="122" t="str">
        <f t="shared" si="170"/>
        <v>0</v>
      </c>
      <c r="BO84" s="122" t="str">
        <f t="shared" si="171"/>
        <v>0</v>
      </c>
      <c r="BP84" s="122" t="str">
        <f t="shared" si="172"/>
        <v>0</v>
      </c>
      <c r="BQ84" s="122" t="str">
        <f t="shared" si="173"/>
        <v>0</v>
      </c>
      <c r="BR84" s="122" t="str">
        <f t="shared" si="174"/>
        <v>0</v>
      </c>
      <c r="BS84" s="122" t="str">
        <f t="shared" si="175"/>
        <v>0</v>
      </c>
    </row>
    <row r="85" spans="1:71" ht="20.100000000000001" customHeight="1" thickBot="1" x14ac:dyDescent="0.35">
      <c r="A85" s="30"/>
      <c r="B85" s="87" t="s">
        <v>65</v>
      </c>
      <c r="C85" s="152">
        <v>0.91666666666666663</v>
      </c>
      <c r="D85" s="194" t="s">
        <v>359</v>
      </c>
      <c r="E85" s="195"/>
      <c r="F85" s="88"/>
      <c r="G85" s="88"/>
      <c r="H85" s="123"/>
      <c r="I85" s="13"/>
      <c r="K85" s="15"/>
      <c r="L85" s="65"/>
      <c r="M85" s="65"/>
      <c r="N85" s="65"/>
      <c r="O85" s="65"/>
      <c r="P85" s="65"/>
      <c r="Q85" s="15"/>
      <c r="R85" s="15"/>
      <c r="S85" s="65"/>
      <c r="T85" s="65"/>
      <c r="U85" s="65"/>
      <c r="V85" s="65"/>
      <c r="W85" s="65"/>
      <c r="X85" s="15"/>
      <c r="Y85" s="15"/>
      <c r="Z85" s="65"/>
      <c r="AA85" s="65"/>
      <c r="AB85" s="65"/>
      <c r="AC85" s="65"/>
      <c r="AD85" s="65"/>
      <c r="AE85" s="15"/>
      <c r="AF85" s="15"/>
      <c r="AG85" s="65"/>
      <c r="AH85" s="65"/>
      <c r="AI85" s="65"/>
      <c r="AJ85" s="65"/>
      <c r="AK85" s="65"/>
      <c r="AL85" s="15"/>
      <c r="AM85" s="15"/>
      <c r="AN85" s="65"/>
      <c r="AO85" s="120"/>
      <c r="AP85" s="122">
        <f t="shared" si="127"/>
        <v>0</v>
      </c>
      <c r="AQ85" s="122">
        <f t="shared" si="128"/>
        <v>0</v>
      </c>
      <c r="AR85" s="122">
        <f t="shared" si="129"/>
        <v>0</v>
      </c>
      <c r="AS85" s="122">
        <f t="shared" si="130"/>
        <v>0</v>
      </c>
      <c r="AT85" s="122">
        <f t="shared" si="131"/>
        <v>0</v>
      </c>
      <c r="AU85" s="122">
        <f t="shared" si="132"/>
        <v>0</v>
      </c>
      <c r="AV85" s="122">
        <f t="shared" si="133"/>
        <v>0</v>
      </c>
      <c r="AW85" s="122">
        <f t="shared" si="134"/>
        <v>0</v>
      </c>
      <c r="AX85" s="122">
        <f t="shared" si="135"/>
        <v>0</v>
      </c>
      <c r="AY85" s="122">
        <f t="shared" si="136"/>
        <v>0</v>
      </c>
      <c r="AZ85" s="122">
        <f t="shared" si="137"/>
        <v>0</v>
      </c>
      <c r="BA85" s="122">
        <f t="shared" si="138"/>
        <v>0</v>
      </c>
      <c r="BB85" s="122">
        <f t="shared" si="139"/>
        <v>0</v>
      </c>
      <c r="BC85" s="122">
        <f t="shared" si="140"/>
        <v>0</v>
      </c>
      <c r="BD85" s="122">
        <f t="shared" si="141"/>
        <v>0</v>
      </c>
      <c r="BE85" s="122" t="str">
        <f t="shared" si="161"/>
        <v>0</v>
      </c>
      <c r="BF85" s="122" t="str">
        <f t="shared" si="162"/>
        <v>0</v>
      </c>
      <c r="BG85" s="122" t="str">
        <f t="shared" si="163"/>
        <v>0</v>
      </c>
      <c r="BH85" s="122" t="str">
        <f t="shared" si="164"/>
        <v>0</v>
      </c>
      <c r="BI85" s="122" t="str">
        <f t="shared" si="165"/>
        <v>0</v>
      </c>
      <c r="BJ85" s="122" t="str">
        <f t="shared" si="166"/>
        <v>0</v>
      </c>
      <c r="BK85" s="122" t="str">
        <f t="shared" si="167"/>
        <v>0</v>
      </c>
      <c r="BL85" s="122" t="str">
        <f t="shared" si="168"/>
        <v>0</v>
      </c>
      <c r="BM85" s="122" t="str">
        <f t="shared" si="169"/>
        <v>0</v>
      </c>
      <c r="BN85" s="122" t="str">
        <f t="shared" si="170"/>
        <v>0</v>
      </c>
      <c r="BO85" s="122" t="str">
        <f t="shared" si="171"/>
        <v>0</v>
      </c>
      <c r="BP85" s="122" t="str">
        <f t="shared" si="172"/>
        <v>0</v>
      </c>
      <c r="BQ85" s="122" t="str">
        <f t="shared" si="173"/>
        <v>0</v>
      </c>
      <c r="BR85" s="122" t="str">
        <f t="shared" si="174"/>
        <v>0</v>
      </c>
      <c r="BS85" s="122" t="str">
        <f t="shared" si="175"/>
        <v>0</v>
      </c>
    </row>
    <row r="86" spans="1:71" ht="20.100000000000001" customHeight="1" thickBot="1" x14ac:dyDescent="0.35">
      <c r="A86" s="30"/>
      <c r="B86" s="89" t="s">
        <v>66</v>
      </c>
      <c r="C86" s="90">
        <v>0.93680555555555556</v>
      </c>
      <c r="D86" s="90" t="s">
        <v>254</v>
      </c>
      <c r="E86" s="90" t="s">
        <v>272</v>
      </c>
      <c r="F86" s="93">
        <v>194</v>
      </c>
      <c r="G86" s="93">
        <f>$F86*'Campaign Total'!$F$46</f>
        <v>184.29999999999998</v>
      </c>
      <c r="H86" s="123">
        <f t="shared" si="176"/>
        <v>0</v>
      </c>
      <c r="I86" s="13">
        <f t="shared" si="177"/>
        <v>0</v>
      </c>
      <c r="K86" s="82"/>
      <c r="L86" s="65"/>
      <c r="M86" s="65"/>
      <c r="N86" s="65"/>
      <c r="O86" s="65"/>
      <c r="P86" s="65"/>
      <c r="Q86" s="82"/>
      <c r="R86" s="82"/>
      <c r="S86" s="65"/>
      <c r="T86" s="65"/>
      <c r="U86" s="65"/>
      <c r="V86" s="65"/>
      <c r="W86" s="65"/>
      <c r="X86" s="81"/>
      <c r="Y86" s="81"/>
      <c r="Z86" s="65"/>
      <c r="AA86" s="65"/>
      <c r="AB86" s="65"/>
      <c r="AC86" s="65"/>
      <c r="AD86" s="65"/>
      <c r="AE86" s="81"/>
      <c r="AF86" s="81"/>
      <c r="AG86" s="65"/>
      <c r="AH86" s="65"/>
      <c r="AI86" s="65"/>
      <c r="AJ86" s="65"/>
      <c r="AK86" s="65"/>
      <c r="AL86" s="81"/>
      <c r="AM86" s="81"/>
      <c r="AN86" s="65"/>
      <c r="AO86" s="120"/>
      <c r="AP86" s="122">
        <f t="shared" si="127"/>
        <v>0</v>
      </c>
      <c r="AQ86" s="122">
        <f t="shared" si="128"/>
        <v>0</v>
      </c>
      <c r="AR86" s="122">
        <f t="shared" si="129"/>
        <v>0</v>
      </c>
      <c r="AS86" s="122">
        <f t="shared" si="130"/>
        <v>0</v>
      </c>
      <c r="AT86" s="122">
        <f t="shared" si="131"/>
        <v>0</v>
      </c>
      <c r="AU86" s="122">
        <f t="shared" si="132"/>
        <v>0</v>
      </c>
      <c r="AV86" s="122">
        <f t="shared" si="133"/>
        <v>0</v>
      </c>
      <c r="AW86" s="122">
        <f t="shared" si="134"/>
        <v>0</v>
      </c>
      <c r="AX86" s="122">
        <f t="shared" si="135"/>
        <v>0</v>
      </c>
      <c r="AY86" s="122">
        <f t="shared" si="136"/>
        <v>0</v>
      </c>
      <c r="AZ86" s="122">
        <f t="shared" si="137"/>
        <v>0</v>
      </c>
      <c r="BA86" s="122">
        <f t="shared" si="138"/>
        <v>0</v>
      </c>
      <c r="BB86" s="122">
        <f t="shared" si="139"/>
        <v>0</v>
      </c>
      <c r="BC86" s="122">
        <f t="shared" si="140"/>
        <v>0</v>
      </c>
      <c r="BD86" s="122">
        <f t="shared" si="141"/>
        <v>0</v>
      </c>
      <c r="BE86" s="122" t="str">
        <f t="shared" si="161"/>
        <v>0</v>
      </c>
      <c r="BF86" s="122" t="str">
        <f t="shared" si="162"/>
        <v>0</v>
      </c>
      <c r="BG86" s="122" t="str">
        <f t="shared" si="163"/>
        <v>0</v>
      </c>
      <c r="BH86" s="122" t="str">
        <f t="shared" si="164"/>
        <v>0</v>
      </c>
      <c r="BI86" s="122" t="str">
        <f t="shared" si="165"/>
        <v>0</v>
      </c>
      <c r="BJ86" s="122" t="str">
        <f t="shared" si="166"/>
        <v>0</v>
      </c>
      <c r="BK86" s="122" t="str">
        <f t="shared" si="167"/>
        <v>0</v>
      </c>
      <c r="BL86" s="122" t="str">
        <f t="shared" si="168"/>
        <v>0</v>
      </c>
      <c r="BM86" s="122" t="str">
        <f t="shared" si="169"/>
        <v>0</v>
      </c>
      <c r="BN86" s="122" t="str">
        <f t="shared" si="170"/>
        <v>0</v>
      </c>
      <c r="BO86" s="122" t="str">
        <f t="shared" si="171"/>
        <v>0</v>
      </c>
      <c r="BP86" s="122" t="str">
        <f t="shared" si="172"/>
        <v>0</v>
      </c>
      <c r="BQ86" s="122" t="str">
        <f t="shared" si="173"/>
        <v>0</v>
      </c>
      <c r="BR86" s="122" t="str">
        <f t="shared" si="174"/>
        <v>0</v>
      </c>
      <c r="BS86" s="122" t="str">
        <f t="shared" si="175"/>
        <v>0</v>
      </c>
    </row>
    <row r="87" spans="1:71" ht="20.100000000000001" customHeight="1" thickBot="1" x14ac:dyDescent="0.35">
      <c r="A87" s="30"/>
      <c r="B87" s="87" t="s">
        <v>65</v>
      </c>
      <c r="C87" s="152">
        <v>0.9375</v>
      </c>
      <c r="D87" s="194" t="s">
        <v>359</v>
      </c>
      <c r="E87" s="195"/>
      <c r="F87" s="88"/>
      <c r="G87" s="88"/>
      <c r="H87" s="123"/>
      <c r="I87" s="13"/>
      <c r="K87" s="15"/>
      <c r="L87" s="65"/>
      <c r="M87" s="65"/>
      <c r="N87" s="65"/>
      <c r="O87" s="65"/>
      <c r="P87" s="65"/>
      <c r="Q87" s="15"/>
      <c r="R87" s="15"/>
      <c r="S87" s="65"/>
      <c r="T87" s="65"/>
      <c r="U87" s="65"/>
      <c r="V87" s="65"/>
      <c r="W87" s="65"/>
      <c r="X87" s="15"/>
      <c r="Y87" s="15"/>
      <c r="Z87" s="65"/>
      <c r="AA87" s="65"/>
      <c r="AB87" s="65"/>
      <c r="AC87" s="65"/>
      <c r="AD87" s="65"/>
      <c r="AE87" s="15"/>
      <c r="AF87" s="15"/>
      <c r="AG87" s="65"/>
      <c r="AH87" s="65"/>
      <c r="AI87" s="65"/>
      <c r="AJ87" s="65"/>
      <c r="AK87" s="65"/>
      <c r="AL87" s="15"/>
      <c r="AM87" s="15"/>
      <c r="AN87" s="65"/>
      <c r="AO87" s="120"/>
      <c r="AP87" s="122">
        <f t="shared" si="127"/>
        <v>0</v>
      </c>
      <c r="AQ87" s="122">
        <f t="shared" si="128"/>
        <v>0</v>
      </c>
      <c r="AR87" s="122">
        <f t="shared" si="129"/>
        <v>0</v>
      </c>
      <c r="AS87" s="122">
        <f t="shared" si="130"/>
        <v>0</v>
      </c>
      <c r="AT87" s="122">
        <f t="shared" si="131"/>
        <v>0</v>
      </c>
      <c r="AU87" s="122">
        <f t="shared" si="132"/>
        <v>0</v>
      </c>
      <c r="AV87" s="122">
        <f t="shared" si="133"/>
        <v>0</v>
      </c>
      <c r="AW87" s="122">
        <f t="shared" si="134"/>
        <v>0</v>
      </c>
      <c r="AX87" s="122">
        <f t="shared" si="135"/>
        <v>0</v>
      </c>
      <c r="AY87" s="122">
        <f t="shared" si="136"/>
        <v>0</v>
      </c>
      <c r="AZ87" s="122">
        <f t="shared" si="137"/>
        <v>0</v>
      </c>
      <c r="BA87" s="122">
        <f t="shared" si="138"/>
        <v>0</v>
      </c>
      <c r="BB87" s="122">
        <f t="shared" si="139"/>
        <v>0</v>
      </c>
      <c r="BC87" s="122">
        <f t="shared" si="140"/>
        <v>0</v>
      </c>
      <c r="BD87" s="122">
        <f t="shared" si="141"/>
        <v>0</v>
      </c>
      <c r="BE87" s="122" t="str">
        <f t="shared" si="161"/>
        <v>0</v>
      </c>
      <c r="BF87" s="122" t="str">
        <f t="shared" si="162"/>
        <v>0</v>
      </c>
      <c r="BG87" s="122" t="str">
        <f t="shared" si="163"/>
        <v>0</v>
      </c>
      <c r="BH87" s="122" t="str">
        <f t="shared" si="164"/>
        <v>0</v>
      </c>
      <c r="BI87" s="122" t="str">
        <f t="shared" si="165"/>
        <v>0</v>
      </c>
      <c r="BJ87" s="122" t="str">
        <f t="shared" si="166"/>
        <v>0</v>
      </c>
      <c r="BK87" s="122" t="str">
        <f t="shared" si="167"/>
        <v>0</v>
      </c>
      <c r="BL87" s="122" t="str">
        <f t="shared" si="168"/>
        <v>0</v>
      </c>
      <c r="BM87" s="122" t="str">
        <f t="shared" si="169"/>
        <v>0</v>
      </c>
      <c r="BN87" s="122" t="str">
        <f t="shared" si="170"/>
        <v>0</v>
      </c>
      <c r="BO87" s="122" t="str">
        <f t="shared" si="171"/>
        <v>0</v>
      </c>
      <c r="BP87" s="122" t="str">
        <f t="shared" si="172"/>
        <v>0</v>
      </c>
      <c r="BQ87" s="122" t="str">
        <f t="shared" si="173"/>
        <v>0</v>
      </c>
      <c r="BR87" s="122" t="str">
        <f t="shared" si="174"/>
        <v>0</v>
      </c>
      <c r="BS87" s="122" t="str">
        <f t="shared" si="175"/>
        <v>0</v>
      </c>
    </row>
    <row r="88" spans="1:71" ht="20.100000000000001" customHeight="1" thickBot="1" x14ac:dyDescent="0.35">
      <c r="A88" s="30"/>
      <c r="B88" s="89" t="s">
        <v>66</v>
      </c>
      <c r="C88" s="90">
        <v>0.99652777777777779</v>
      </c>
      <c r="D88" s="90" t="s">
        <v>255</v>
      </c>
      <c r="E88" s="90" t="s">
        <v>273</v>
      </c>
      <c r="F88" s="93">
        <v>82</v>
      </c>
      <c r="G88" s="93">
        <f>$F88*'Campaign Total'!$F$46</f>
        <v>77.899999999999991</v>
      </c>
      <c r="H88" s="123">
        <f t="shared" si="176"/>
        <v>0</v>
      </c>
      <c r="I88" s="13">
        <f t="shared" si="177"/>
        <v>0</v>
      </c>
      <c r="K88" s="82"/>
      <c r="L88" s="65"/>
      <c r="M88" s="65"/>
      <c r="N88" s="65"/>
      <c r="O88" s="65"/>
      <c r="P88" s="65"/>
      <c r="Q88" s="82"/>
      <c r="R88" s="82"/>
      <c r="S88" s="65"/>
      <c r="T88" s="65"/>
      <c r="U88" s="65"/>
      <c r="V88" s="65"/>
      <c r="W88" s="65"/>
      <c r="X88" s="81"/>
      <c r="Y88" s="81"/>
      <c r="Z88" s="65"/>
      <c r="AA88" s="65"/>
      <c r="AB88" s="65"/>
      <c r="AC88" s="65"/>
      <c r="AD88" s="65"/>
      <c r="AE88" s="81"/>
      <c r="AF88" s="81"/>
      <c r="AG88" s="65"/>
      <c r="AH88" s="65"/>
      <c r="AI88" s="65"/>
      <c r="AJ88" s="65"/>
      <c r="AK88" s="65"/>
      <c r="AL88" s="81"/>
      <c r="AM88" s="81"/>
      <c r="AN88" s="65"/>
      <c r="AO88" s="120"/>
      <c r="AP88" s="122">
        <f t="shared" si="127"/>
        <v>0</v>
      </c>
      <c r="AQ88" s="122">
        <f t="shared" si="128"/>
        <v>0</v>
      </c>
      <c r="AR88" s="122">
        <f t="shared" si="129"/>
        <v>0</v>
      </c>
      <c r="AS88" s="122">
        <f t="shared" si="130"/>
        <v>0</v>
      </c>
      <c r="AT88" s="122">
        <f t="shared" si="131"/>
        <v>0</v>
      </c>
      <c r="AU88" s="122">
        <f t="shared" si="132"/>
        <v>0</v>
      </c>
      <c r="AV88" s="122">
        <f t="shared" si="133"/>
        <v>0</v>
      </c>
      <c r="AW88" s="122">
        <f t="shared" si="134"/>
        <v>0</v>
      </c>
      <c r="AX88" s="122">
        <f t="shared" si="135"/>
        <v>0</v>
      </c>
      <c r="AY88" s="122">
        <f t="shared" si="136"/>
        <v>0</v>
      </c>
      <c r="AZ88" s="122">
        <f t="shared" si="137"/>
        <v>0</v>
      </c>
      <c r="BA88" s="122">
        <f t="shared" si="138"/>
        <v>0</v>
      </c>
      <c r="BB88" s="122">
        <f t="shared" si="139"/>
        <v>0</v>
      </c>
      <c r="BC88" s="122">
        <f t="shared" si="140"/>
        <v>0</v>
      </c>
      <c r="BD88" s="122">
        <f t="shared" si="141"/>
        <v>0</v>
      </c>
      <c r="BE88" s="122" t="str">
        <f t="shared" si="161"/>
        <v>0</v>
      </c>
      <c r="BF88" s="122" t="str">
        <f t="shared" si="162"/>
        <v>0</v>
      </c>
      <c r="BG88" s="122" t="str">
        <f t="shared" si="163"/>
        <v>0</v>
      </c>
      <c r="BH88" s="122" t="str">
        <f t="shared" si="164"/>
        <v>0</v>
      </c>
      <c r="BI88" s="122" t="str">
        <f t="shared" si="165"/>
        <v>0</v>
      </c>
      <c r="BJ88" s="122" t="str">
        <f t="shared" si="166"/>
        <v>0</v>
      </c>
      <c r="BK88" s="122" t="str">
        <f t="shared" si="167"/>
        <v>0</v>
      </c>
      <c r="BL88" s="122" t="str">
        <f t="shared" si="168"/>
        <v>0</v>
      </c>
      <c r="BM88" s="122" t="str">
        <f t="shared" si="169"/>
        <v>0</v>
      </c>
      <c r="BN88" s="122" t="str">
        <f t="shared" si="170"/>
        <v>0</v>
      </c>
      <c r="BO88" s="122" t="str">
        <f t="shared" si="171"/>
        <v>0</v>
      </c>
      <c r="BP88" s="122" t="str">
        <f t="shared" si="172"/>
        <v>0</v>
      </c>
      <c r="BQ88" s="122" t="str">
        <f t="shared" si="173"/>
        <v>0</v>
      </c>
      <c r="BR88" s="122" t="str">
        <f t="shared" si="174"/>
        <v>0</v>
      </c>
      <c r="BS88" s="122" t="str">
        <f t="shared" si="175"/>
        <v>0</v>
      </c>
    </row>
    <row r="89" spans="1:71" ht="20.100000000000001" customHeight="1" thickBot="1" x14ac:dyDescent="0.35">
      <c r="A89" s="30"/>
      <c r="B89" s="87" t="s">
        <v>65</v>
      </c>
      <c r="C89" s="152">
        <v>0.99722222222222223</v>
      </c>
      <c r="D89" s="194" t="s">
        <v>359</v>
      </c>
      <c r="E89" s="195"/>
      <c r="F89" s="88"/>
      <c r="G89" s="88"/>
      <c r="H89" s="123"/>
      <c r="I89" s="13"/>
      <c r="K89" s="15"/>
      <c r="L89" s="65"/>
      <c r="M89" s="65"/>
      <c r="N89" s="65"/>
      <c r="O89" s="65"/>
      <c r="P89" s="65"/>
      <c r="Q89" s="15"/>
      <c r="R89" s="15"/>
      <c r="S89" s="65"/>
      <c r="T89" s="65"/>
      <c r="U89" s="65"/>
      <c r="V89" s="65"/>
      <c r="W89" s="65"/>
      <c r="X89" s="15"/>
      <c r="Y89" s="15"/>
      <c r="Z89" s="65"/>
      <c r="AA89" s="65"/>
      <c r="AB89" s="65"/>
      <c r="AC89" s="65"/>
      <c r="AD89" s="65"/>
      <c r="AE89" s="15"/>
      <c r="AF89" s="15"/>
      <c r="AG89" s="65"/>
      <c r="AH89" s="65"/>
      <c r="AI89" s="65"/>
      <c r="AJ89" s="65"/>
      <c r="AK89" s="65"/>
      <c r="AL89" s="15"/>
      <c r="AM89" s="15"/>
      <c r="AN89" s="65"/>
      <c r="AO89" s="120"/>
      <c r="AP89" s="122">
        <f t="shared" si="127"/>
        <v>0</v>
      </c>
      <c r="AQ89" s="122">
        <f t="shared" si="128"/>
        <v>0</v>
      </c>
      <c r="AR89" s="122">
        <f t="shared" si="129"/>
        <v>0</v>
      </c>
      <c r="AS89" s="122">
        <f t="shared" si="130"/>
        <v>0</v>
      </c>
      <c r="AT89" s="122">
        <f t="shared" si="131"/>
        <v>0</v>
      </c>
      <c r="AU89" s="122">
        <f t="shared" si="132"/>
        <v>0</v>
      </c>
      <c r="AV89" s="122">
        <f t="shared" si="133"/>
        <v>0</v>
      </c>
      <c r="AW89" s="122">
        <f t="shared" si="134"/>
        <v>0</v>
      </c>
      <c r="AX89" s="122">
        <f t="shared" si="135"/>
        <v>0</v>
      </c>
      <c r="AY89" s="122">
        <f t="shared" si="136"/>
        <v>0</v>
      </c>
      <c r="AZ89" s="122">
        <f t="shared" si="137"/>
        <v>0</v>
      </c>
      <c r="BA89" s="122">
        <f t="shared" si="138"/>
        <v>0</v>
      </c>
      <c r="BB89" s="122">
        <f t="shared" si="139"/>
        <v>0</v>
      </c>
      <c r="BC89" s="122">
        <f t="shared" si="140"/>
        <v>0</v>
      </c>
      <c r="BD89" s="122">
        <f t="shared" si="141"/>
        <v>0</v>
      </c>
      <c r="BE89" s="122" t="str">
        <f t="shared" si="161"/>
        <v>0</v>
      </c>
      <c r="BF89" s="122" t="str">
        <f t="shared" si="162"/>
        <v>0</v>
      </c>
      <c r="BG89" s="122" t="str">
        <f t="shared" si="163"/>
        <v>0</v>
      </c>
      <c r="BH89" s="122" t="str">
        <f t="shared" si="164"/>
        <v>0</v>
      </c>
      <c r="BI89" s="122" t="str">
        <f t="shared" si="165"/>
        <v>0</v>
      </c>
      <c r="BJ89" s="122" t="str">
        <f t="shared" si="166"/>
        <v>0</v>
      </c>
      <c r="BK89" s="122" t="str">
        <f t="shared" si="167"/>
        <v>0</v>
      </c>
      <c r="BL89" s="122" t="str">
        <f t="shared" si="168"/>
        <v>0</v>
      </c>
      <c r="BM89" s="122" t="str">
        <f t="shared" si="169"/>
        <v>0</v>
      </c>
      <c r="BN89" s="122" t="str">
        <f t="shared" si="170"/>
        <v>0</v>
      </c>
      <c r="BO89" s="122" t="str">
        <f t="shared" si="171"/>
        <v>0</v>
      </c>
      <c r="BP89" s="122" t="str">
        <f t="shared" si="172"/>
        <v>0</v>
      </c>
      <c r="BQ89" s="122" t="str">
        <f t="shared" si="173"/>
        <v>0</v>
      </c>
      <c r="BR89" s="122" t="str">
        <f t="shared" si="174"/>
        <v>0</v>
      </c>
      <c r="BS89" s="122" t="str">
        <f t="shared" si="175"/>
        <v>0</v>
      </c>
    </row>
    <row r="90" spans="1:71" ht="20.100000000000001" customHeight="1" thickBot="1" x14ac:dyDescent="0.35">
      <c r="A90" s="30"/>
      <c r="B90" s="87" t="s">
        <v>65</v>
      </c>
      <c r="C90" s="152">
        <v>1</v>
      </c>
      <c r="D90" s="152" t="s">
        <v>353</v>
      </c>
      <c r="E90" s="152" t="s">
        <v>354</v>
      </c>
      <c r="F90" s="88"/>
      <c r="G90" s="88"/>
      <c r="H90" s="123"/>
      <c r="I90" s="13"/>
      <c r="K90" s="15"/>
      <c r="L90" s="65"/>
      <c r="M90" s="65"/>
      <c r="N90" s="65"/>
      <c r="O90" s="65"/>
      <c r="P90" s="65"/>
      <c r="Q90" s="15"/>
      <c r="R90" s="15"/>
      <c r="S90" s="65"/>
      <c r="T90" s="65"/>
      <c r="U90" s="65"/>
      <c r="V90" s="65"/>
      <c r="W90" s="65"/>
      <c r="X90" s="15"/>
      <c r="Y90" s="15"/>
      <c r="Z90" s="65"/>
      <c r="AA90" s="65"/>
      <c r="AB90" s="65"/>
      <c r="AC90" s="65"/>
      <c r="AD90" s="65"/>
      <c r="AE90" s="15"/>
      <c r="AF90" s="15"/>
      <c r="AG90" s="65"/>
      <c r="AH90" s="65"/>
      <c r="AI90" s="65"/>
      <c r="AJ90" s="65"/>
      <c r="AK90" s="65"/>
      <c r="AL90" s="15"/>
      <c r="AM90" s="15"/>
      <c r="AN90" s="65"/>
      <c r="AO90" s="120"/>
      <c r="AP90" s="122">
        <f t="shared" si="127"/>
        <v>0</v>
      </c>
      <c r="AQ90" s="122">
        <f t="shared" si="128"/>
        <v>0</v>
      </c>
      <c r="AR90" s="122">
        <f t="shared" si="129"/>
        <v>0</v>
      </c>
      <c r="AS90" s="122">
        <f t="shared" si="130"/>
        <v>0</v>
      </c>
      <c r="AT90" s="122">
        <f t="shared" si="131"/>
        <v>0</v>
      </c>
      <c r="AU90" s="122">
        <f t="shared" si="132"/>
        <v>0</v>
      </c>
      <c r="AV90" s="122">
        <f t="shared" si="133"/>
        <v>0</v>
      </c>
      <c r="AW90" s="122">
        <f t="shared" si="134"/>
        <v>0</v>
      </c>
      <c r="AX90" s="122">
        <f t="shared" si="135"/>
        <v>0</v>
      </c>
      <c r="AY90" s="122">
        <f t="shared" si="136"/>
        <v>0</v>
      </c>
      <c r="AZ90" s="122">
        <f t="shared" si="137"/>
        <v>0</v>
      </c>
      <c r="BA90" s="122">
        <f t="shared" si="138"/>
        <v>0</v>
      </c>
      <c r="BB90" s="122">
        <f t="shared" si="139"/>
        <v>0</v>
      </c>
      <c r="BC90" s="122">
        <f t="shared" si="140"/>
        <v>0</v>
      </c>
      <c r="BD90" s="122">
        <f t="shared" si="141"/>
        <v>0</v>
      </c>
      <c r="BE90" s="122" t="str">
        <f t="shared" si="161"/>
        <v>0</v>
      </c>
      <c r="BF90" s="122" t="str">
        <f t="shared" si="162"/>
        <v>0</v>
      </c>
      <c r="BG90" s="122" t="str">
        <f t="shared" si="163"/>
        <v>0</v>
      </c>
      <c r="BH90" s="122" t="str">
        <f t="shared" si="164"/>
        <v>0</v>
      </c>
      <c r="BI90" s="122" t="str">
        <f t="shared" si="165"/>
        <v>0</v>
      </c>
      <c r="BJ90" s="122" t="str">
        <f t="shared" si="166"/>
        <v>0</v>
      </c>
      <c r="BK90" s="122" t="str">
        <f t="shared" si="167"/>
        <v>0</v>
      </c>
      <c r="BL90" s="122" t="str">
        <f t="shared" si="168"/>
        <v>0</v>
      </c>
      <c r="BM90" s="122" t="str">
        <f t="shared" si="169"/>
        <v>0</v>
      </c>
      <c r="BN90" s="122" t="str">
        <f t="shared" si="170"/>
        <v>0</v>
      </c>
      <c r="BO90" s="122" t="str">
        <f t="shared" si="171"/>
        <v>0</v>
      </c>
      <c r="BP90" s="122" t="str">
        <f t="shared" si="172"/>
        <v>0</v>
      </c>
      <c r="BQ90" s="122" t="str">
        <f t="shared" si="173"/>
        <v>0</v>
      </c>
      <c r="BR90" s="122" t="str">
        <f t="shared" si="174"/>
        <v>0</v>
      </c>
      <c r="BS90" s="122" t="str">
        <f t="shared" si="175"/>
        <v>0</v>
      </c>
    </row>
    <row r="91" spans="1:71" ht="20.100000000000001" customHeight="1" thickBot="1" x14ac:dyDescent="0.35">
      <c r="A91" s="30"/>
      <c r="B91" s="87" t="s">
        <v>65</v>
      </c>
      <c r="C91" s="152">
        <v>4.1666666666666664E-2</v>
      </c>
      <c r="D91" s="194" t="s">
        <v>345</v>
      </c>
      <c r="E91" s="195"/>
      <c r="F91" s="88"/>
      <c r="G91" s="88"/>
      <c r="H91" s="123"/>
      <c r="I91" s="13"/>
      <c r="K91" s="15"/>
      <c r="L91" s="65"/>
      <c r="M91" s="65"/>
      <c r="N91" s="65"/>
      <c r="O91" s="65"/>
      <c r="P91" s="65"/>
      <c r="Q91" s="15"/>
      <c r="R91" s="15"/>
      <c r="S91" s="65"/>
      <c r="T91" s="65"/>
      <c r="U91" s="65"/>
      <c r="V91" s="65"/>
      <c r="W91" s="65"/>
      <c r="X91" s="15"/>
      <c r="Y91" s="15"/>
      <c r="Z91" s="65"/>
      <c r="AA91" s="65"/>
      <c r="AB91" s="65"/>
      <c r="AC91" s="65"/>
      <c r="AD91" s="65"/>
      <c r="AE91" s="15"/>
      <c r="AF91" s="15"/>
      <c r="AG91" s="65"/>
      <c r="AH91" s="65"/>
      <c r="AI91" s="65"/>
      <c r="AJ91" s="65"/>
      <c r="AK91" s="65"/>
      <c r="AL91" s="15"/>
      <c r="AM91" s="15"/>
      <c r="AN91" s="65"/>
      <c r="AO91" s="120"/>
      <c r="AP91" s="122">
        <f t="shared" si="127"/>
        <v>0</v>
      </c>
      <c r="AQ91" s="122">
        <f t="shared" si="128"/>
        <v>0</v>
      </c>
      <c r="AR91" s="122">
        <f t="shared" si="129"/>
        <v>0</v>
      </c>
      <c r="AS91" s="122">
        <f t="shared" si="130"/>
        <v>0</v>
      </c>
      <c r="AT91" s="122">
        <f t="shared" si="131"/>
        <v>0</v>
      </c>
      <c r="AU91" s="122">
        <f t="shared" si="132"/>
        <v>0</v>
      </c>
      <c r="AV91" s="122">
        <f t="shared" si="133"/>
        <v>0</v>
      </c>
      <c r="AW91" s="122">
        <f t="shared" si="134"/>
        <v>0</v>
      </c>
      <c r="AX91" s="122">
        <f t="shared" si="135"/>
        <v>0</v>
      </c>
      <c r="AY91" s="122">
        <f t="shared" si="136"/>
        <v>0</v>
      </c>
      <c r="AZ91" s="122">
        <f t="shared" si="137"/>
        <v>0</v>
      </c>
      <c r="BA91" s="122">
        <f t="shared" si="138"/>
        <v>0</v>
      </c>
      <c r="BB91" s="122">
        <f t="shared" si="139"/>
        <v>0</v>
      </c>
      <c r="BC91" s="122">
        <f t="shared" si="140"/>
        <v>0</v>
      </c>
      <c r="BD91" s="122">
        <f t="shared" si="141"/>
        <v>0</v>
      </c>
      <c r="BE91" s="122" t="str">
        <f t="shared" si="161"/>
        <v>0</v>
      </c>
      <c r="BF91" s="122" t="str">
        <f t="shared" si="162"/>
        <v>0</v>
      </c>
      <c r="BG91" s="122" t="str">
        <f t="shared" si="163"/>
        <v>0</v>
      </c>
      <c r="BH91" s="122" t="str">
        <f t="shared" si="164"/>
        <v>0</v>
      </c>
      <c r="BI91" s="122" t="str">
        <f t="shared" si="165"/>
        <v>0</v>
      </c>
      <c r="BJ91" s="122" t="str">
        <f t="shared" si="166"/>
        <v>0</v>
      </c>
      <c r="BK91" s="122" t="str">
        <f t="shared" si="167"/>
        <v>0</v>
      </c>
      <c r="BL91" s="122" t="str">
        <f t="shared" si="168"/>
        <v>0</v>
      </c>
      <c r="BM91" s="122" t="str">
        <f t="shared" si="169"/>
        <v>0</v>
      </c>
      <c r="BN91" s="122" t="str">
        <f t="shared" si="170"/>
        <v>0</v>
      </c>
      <c r="BO91" s="122" t="str">
        <f t="shared" si="171"/>
        <v>0</v>
      </c>
      <c r="BP91" s="122" t="str">
        <f t="shared" si="172"/>
        <v>0</v>
      </c>
      <c r="BQ91" s="122" t="str">
        <f t="shared" si="173"/>
        <v>0</v>
      </c>
      <c r="BR91" s="122" t="str">
        <f t="shared" si="174"/>
        <v>0</v>
      </c>
      <c r="BS91" s="122" t="str">
        <f t="shared" si="175"/>
        <v>0</v>
      </c>
    </row>
    <row r="92" spans="1:71" ht="18" thickBot="1" x14ac:dyDescent="0.35">
      <c r="A92" s="30"/>
      <c r="B92" s="89" t="s">
        <v>66</v>
      </c>
      <c r="C92" s="90">
        <v>6.1805555555555558E-2</v>
      </c>
      <c r="D92" s="90" t="s">
        <v>355</v>
      </c>
      <c r="E92" s="90" t="s">
        <v>356</v>
      </c>
      <c r="F92" s="93">
        <v>82</v>
      </c>
      <c r="G92" s="93">
        <f>$F92*'Campaign Total'!$F$46</f>
        <v>77.899999999999991</v>
      </c>
      <c r="H92" s="123">
        <f t="shared" si="176"/>
        <v>0</v>
      </c>
      <c r="I92" s="13">
        <f t="shared" si="177"/>
        <v>0</v>
      </c>
      <c r="K92" s="82"/>
      <c r="L92" s="65"/>
      <c r="M92" s="65"/>
      <c r="N92" s="65"/>
      <c r="O92" s="65"/>
      <c r="P92" s="65"/>
      <c r="Q92" s="82"/>
      <c r="R92" s="82"/>
      <c r="S92" s="65"/>
      <c r="T92" s="65"/>
      <c r="U92" s="65"/>
      <c r="V92" s="65"/>
      <c r="W92" s="65"/>
      <c r="X92" s="81"/>
      <c r="Y92" s="81"/>
      <c r="Z92" s="65"/>
      <c r="AA92" s="65"/>
      <c r="AB92" s="65"/>
      <c r="AC92" s="65"/>
      <c r="AD92" s="65"/>
      <c r="AE92" s="81"/>
      <c r="AF92" s="81"/>
      <c r="AG92" s="65"/>
      <c r="AH92" s="65"/>
      <c r="AI92" s="65"/>
      <c r="AJ92" s="65"/>
      <c r="AK92" s="65"/>
      <c r="AL92" s="81"/>
      <c r="AM92" s="81"/>
      <c r="AN92" s="65"/>
      <c r="AO92" s="120"/>
      <c r="AP92" s="122">
        <f t="shared" si="127"/>
        <v>0</v>
      </c>
      <c r="AQ92" s="122">
        <f t="shared" si="128"/>
        <v>0</v>
      </c>
      <c r="AR92" s="122">
        <f t="shared" si="129"/>
        <v>0</v>
      </c>
      <c r="AS92" s="122">
        <f t="shared" si="130"/>
        <v>0</v>
      </c>
      <c r="AT92" s="122">
        <f t="shared" si="131"/>
        <v>0</v>
      </c>
      <c r="AU92" s="122">
        <f t="shared" si="132"/>
        <v>0</v>
      </c>
      <c r="AV92" s="122">
        <f t="shared" si="133"/>
        <v>0</v>
      </c>
      <c r="AW92" s="122">
        <f t="shared" si="134"/>
        <v>0</v>
      </c>
      <c r="AX92" s="122">
        <f t="shared" si="135"/>
        <v>0</v>
      </c>
      <c r="AY92" s="122">
        <f t="shared" si="136"/>
        <v>0</v>
      </c>
      <c r="AZ92" s="122">
        <f t="shared" si="137"/>
        <v>0</v>
      </c>
      <c r="BA92" s="122">
        <f t="shared" si="138"/>
        <v>0</v>
      </c>
      <c r="BB92" s="122">
        <f t="shared" si="139"/>
        <v>0</v>
      </c>
      <c r="BC92" s="122">
        <f t="shared" si="140"/>
        <v>0</v>
      </c>
      <c r="BD92" s="122">
        <f t="shared" si="141"/>
        <v>0</v>
      </c>
      <c r="BE92" s="122" t="str">
        <f t="shared" si="161"/>
        <v>0</v>
      </c>
      <c r="BF92" s="122" t="str">
        <f t="shared" si="162"/>
        <v>0</v>
      </c>
      <c r="BG92" s="122" t="str">
        <f t="shared" si="163"/>
        <v>0</v>
      </c>
      <c r="BH92" s="122" t="str">
        <f t="shared" si="164"/>
        <v>0</v>
      </c>
      <c r="BI92" s="122" t="str">
        <f t="shared" si="165"/>
        <v>0</v>
      </c>
      <c r="BJ92" s="122" t="str">
        <f t="shared" si="166"/>
        <v>0</v>
      </c>
      <c r="BK92" s="122" t="str">
        <f t="shared" si="167"/>
        <v>0</v>
      </c>
      <c r="BL92" s="122" t="str">
        <f t="shared" si="168"/>
        <v>0</v>
      </c>
      <c r="BM92" s="122" t="str">
        <f t="shared" si="169"/>
        <v>0</v>
      </c>
      <c r="BN92" s="122" t="str">
        <f t="shared" si="170"/>
        <v>0</v>
      </c>
      <c r="BO92" s="122" t="str">
        <f t="shared" si="171"/>
        <v>0</v>
      </c>
      <c r="BP92" s="122" t="str">
        <f t="shared" si="172"/>
        <v>0</v>
      </c>
      <c r="BQ92" s="122" t="str">
        <f t="shared" si="173"/>
        <v>0</v>
      </c>
      <c r="BR92" s="122" t="str">
        <f t="shared" si="174"/>
        <v>0</v>
      </c>
      <c r="BS92" s="122" t="str">
        <f t="shared" si="175"/>
        <v>0</v>
      </c>
    </row>
    <row r="93" spans="1:71" ht="20.100000000000001" customHeight="1" thickBot="1" x14ac:dyDescent="0.35">
      <c r="A93" s="30"/>
      <c r="B93" s="87" t="s">
        <v>65</v>
      </c>
      <c r="C93" s="152">
        <v>6.25E-2</v>
      </c>
      <c r="D93" s="194" t="s">
        <v>345</v>
      </c>
      <c r="E93" s="195"/>
      <c r="F93" s="88"/>
      <c r="G93" s="88"/>
      <c r="H93" s="123"/>
      <c r="I93" s="13"/>
      <c r="K93" s="15"/>
      <c r="L93" s="65"/>
      <c r="M93" s="65"/>
      <c r="N93" s="65"/>
      <c r="O93" s="65"/>
      <c r="P93" s="65"/>
      <c r="Q93" s="15"/>
      <c r="R93" s="15"/>
      <c r="S93" s="65"/>
      <c r="T93" s="65"/>
      <c r="U93" s="65"/>
      <c r="V93" s="65"/>
      <c r="W93" s="65"/>
      <c r="X93" s="15"/>
      <c r="Y93" s="15"/>
      <c r="Z93" s="65"/>
      <c r="AA93" s="65"/>
      <c r="AB93" s="65"/>
      <c r="AC93" s="65"/>
      <c r="AD93" s="65"/>
      <c r="AE93" s="15"/>
      <c r="AF93" s="15"/>
      <c r="AG93" s="65"/>
      <c r="AH93" s="65"/>
      <c r="AI93" s="65"/>
      <c r="AJ93" s="65"/>
      <c r="AK93" s="65"/>
      <c r="AL93" s="15"/>
      <c r="AM93" s="15"/>
      <c r="AN93" s="65"/>
      <c r="AO93" s="120"/>
      <c r="AP93" s="122">
        <f t="shared" si="127"/>
        <v>0</v>
      </c>
      <c r="AQ93" s="122">
        <f t="shared" si="128"/>
        <v>0</v>
      </c>
      <c r="AR93" s="122">
        <f t="shared" si="129"/>
        <v>0</v>
      </c>
      <c r="AS93" s="122">
        <f t="shared" si="130"/>
        <v>0</v>
      </c>
      <c r="AT93" s="122">
        <f t="shared" si="131"/>
        <v>0</v>
      </c>
      <c r="AU93" s="122">
        <f t="shared" si="132"/>
        <v>0</v>
      </c>
      <c r="AV93" s="122">
        <f t="shared" si="133"/>
        <v>0</v>
      </c>
      <c r="AW93" s="122">
        <f t="shared" si="134"/>
        <v>0</v>
      </c>
      <c r="AX93" s="122">
        <f t="shared" si="135"/>
        <v>0</v>
      </c>
      <c r="AY93" s="122">
        <f t="shared" si="136"/>
        <v>0</v>
      </c>
      <c r="AZ93" s="122">
        <f t="shared" si="137"/>
        <v>0</v>
      </c>
      <c r="BA93" s="122">
        <f t="shared" si="138"/>
        <v>0</v>
      </c>
      <c r="BB93" s="122">
        <f t="shared" si="139"/>
        <v>0</v>
      </c>
      <c r="BC93" s="122">
        <f t="shared" si="140"/>
        <v>0</v>
      </c>
      <c r="BD93" s="122">
        <f t="shared" si="141"/>
        <v>0</v>
      </c>
      <c r="BE93" s="122" t="str">
        <f t="shared" si="161"/>
        <v>0</v>
      </c>
      <c r="BF93" s="122" t="str">
        <f t="shared" si="162"/>
        <v>0</v>
      </c>
      <c r="BG93" s="122" t="str">
        <f t="shared" si="163"/>
        <v>0</v>
      </c>
      <c r="BH93" s="122" t="str">
        <f t="shared" si="164"/>
        <v>0</v>
      </c>
      <c r="BI93" s="122" t="str">
        <f t="shared" si="165"/>
        <v>0</v>
      </c>
      <c r="BJ93" s="122" t="str">
        <f t="shared" si="166"/>
        <v>0</v>
      </c>
      <c r="BK93" s="122" t="str">
        <f t="shared" si="167"/>
        <v>0</v>
      </c>
      <c r="BL93" s="122" t="str">
        <f t="shared" si="168"/>
        <v>0</v>
      </c>
      <c r="BM93" s="122" t="str">
        <f t="shared" si="169"/>
        <v>0</v>
      </c>
      <c r="BN93" s="122" t="str">
        <f t="shared" si="170"/>
        <v>0</v>
      </c>
      <c r="BO93" s="122" t="str">
        <f t="shared" si="171"/>
        <v>0</v>
      </c>
      <c r="BP93" s="122" t="str">
        <f t="shared" si="172"/>
        <v>0</v>
      </c>
      <c r="BQ93" s="122" t="str">
        <f t="shared" si="173"/>
        <v>0</v>
      </c>
      <c r="BR93" s="122" t="str">
        <f t="shared" si="174"/>
        <v>0</v>
      </c>
      <c r="BS93" s="122" t="str">
        <f t="shared" si="175"/>
        <v>0</v>
      </c>
    </row>
    <row r="94" spans="1:71" ht="19.5" thickBot="1" x14ac:dyDescent="0.35">
      <c r="F94" s="38"/>
      <c r="G94" s="38"/>
      <c r="H94" s="12">
        <f>SUM(H37:H93)</f>
        <v>0</v>
      </c>
      <c r="I94" s="7">
        <f>SUM(I37:I93)</f>
        <v>0</v>
      </c>
      <c r="K94" s="56">
        <f t="shared" ref="K94:AN94" si="178">COUNTA(K37:K93)</f>
        <v>0</v>
      </c>
      <c r="L94" s="56">
        <f t="shared" si="178"/>
        <v>0</v>
      </c>
      <c r="M94" s="56">
        <f t="shared" si="178"/>
        <v>0</v>
      </c>
      <c r="N94" s="56">
        <f t="shared" si="178"/>
        <v>0</v>
      </c>
      <c r="O94" s="56">
        <f t="shared" si="178"/>
        <v>0</v>
      </c>
      <c r="P94" s="56">
        <f t="shared" si="178"/>
        <v>0</v>
      </c>
      <c r="Q94" s="56">
        <f t="shared" si="178"/>
        <v>0</v>
      </c>
      <c r="R94" s="56">
        <f t="shared" si="178"/>
        <v>0</v>
      </c>
      <c r="S94" s="56">
        <f t="shared" si="178"/>
        <v>0</v>
      </c>
      <c r="T94" s="56">
        <f t="shared" si="178"/>
        <v>0</v>
      </c>
      <c r="U94" s="56">
        <f t="shared" si="178"/>
        <v>0</v>
      </c>
      <c r="V94" s="56">
        <f t="shared" si="178"/>
        <v>0</v>
      </c>
      <c r="W94" s="56">
        <f t="shared" si="178"/>
        <v>0</v>
      </c>
      <c r="X94" s="56">
        <f t="shared" si="178"/>
        <v>0</v>
      </c>
      <c r="Y94" s="56">
        <f t="shared" si="178"/>
        <v>0</v>
      </c>
      <c r="Z94" s="56">
        <f t="shared" si="178"/>
        <v>0</v>
      </c>
      <c r="AA94" s="56">
        <f t="shared" si="178"/>
        <v>0</v>
      </c>
      <c r="AB94" s="56">
        <f t="shared" si="178"/>
        <v>0</v>
      </c>
      <c r="AC94" s="56">
        <f t="shared" si="178"/>
        <v>0</v>
      </c>
      <c r="AD94" s="56">
        <f t="shared" si="178"/>
        <v>0</v>
      </c>
      <c r="AE94" s="56">
        <f t="shared" si="178"/>
        <v>0</v>
      </c>
      <c r="AF94" s="56">
        <f t="shared" si="178"/>
        <v>0</v>
      </c>
      <c r="AG94" s="56">
        <f t="shared" si="178"/>
        <v>0</v>
      </c>
      <c r="AH94" s="56">
        <f t="shared" si="178"/>
        <v>0</v>
      </c>
      <c r="AI94" s="56">
        <f t="shared" si="178"/>
        <v>0</v>
      </c>
      <c r="AJ94" s="56">
        <f t="shared" si="178"/>
        <v>0</v>
      </c>
      <c r="AK94" s="56">
        <f t="shared" si="178"/>
        <v>0</v>
      </c>
      <c r="AL94" s="56">
        <f t="shared" si="178"/>
        <v>0</v>
      </c>
      <c r="AM94" s="56">
        <f t="shared" si="178"/>
        <v>0</v>
      </c>
      <c r="AN94" s="56">
        <f t="shared" si="178"/>
        <v>0</v>
      </c>
      <c r="AO94" s="121"/>
      <c r="AP94" s="117">
        <f t="shared" ref="AP94:BS94" si="179">SUM(AP37:AP93)</f>
        <v>0</v>
      </c>
      <c r="AQ94" s="117">
        <f t="shared" si="179"/>
        <v>0</v>
      </c>
      <c r="AR94" s="117">
        <f t="shared" si="179"/>
        <v>0</v>
      </c>
      <c r="AS94" s="117">
        <f t="shared" si="179"/>
        <v>0</v>
      </c>
      <c r="AT94" s="117">
        <f t="shared" si="179"/>
        <v>0</v>
      </c>
      <c r="AU94" s="117">
        <f t="shared" si="179"/>
        <v>0</v>
      </c>
      <c r="AV94" s="117">
        <f t="shared" si="179"/>
        <v>0</v>
      </c>
      <c r="AW94" s="117">
        <f t="shared" si="179"/>
        <v>0</v>
      </c>
      <c r="AX94" s="117">
        <f t="shared" si="179"/>
        <v>0</v>
      </c>
      <c r="AY94" s="117">
        <f t="shared" si="179"/>
        <v>0</v>
      </c>
      <c r="AZ94" s="117">
        <f t="shared" si="179"/>
        <v>0</v>
      </c>
      <c r="BA94" s="117">
        <f t="shared" si="179"/>
        <v>0</v>
      </c>
      <c r="BB94" s="117">
        <f t="shared" si="179"/>
        <v>0</v>
      </c>
      <c r="BC94" s="117">
        <f t="shared" si="179"/>
        <v>0</v>
      </c>
      <c r="BD94" s="117">
        <f t="shared" si="179"/>
        <v>0</v>
      </c>
      <c r="BE94" s="117">
        <f t="shared" si="179"/>
        <v>0</v>
      </c>
      <c r="BF94" s="117">
        <f t="shared" si="179"/>
        <v>0</v>
      </c>
      <c r="BG94" s="117">
        <f t="shared" si="179"/>
        <v>0</v>
      </c>
      <c r="BH94" s="117">
        <f t="shared" si="179"/>
        <v>0</v>
      </c>
      <c r="BI94" s="117">
        <f t="shared" si="179"/>
        <v>0</v>
      </c>
      <c r="BJ94" s="117">
        <f t="shared" si="179"/>
        <v>0</v>
      </c>
      <c r="BK94" s="117">
        <f t="shared" si="179"/>
        <v>0</v>
      </c>
      <c r="BL94" s="117">
        <f t="shared" si="179"/>
        <v>0</v>
      </c>
      <c r="BM94" s="117">
        <f t="shared" si="179"/>
        <v>0</v>
      </c>
      <c r="BN94" s="117">
        <f t="shared" si="179"/>
        <v>0</v>
      </c>
      <c r="BO94" s="117">
        <f t="shared" si="179"/>
        <v>0</v>
      </c>
      <c r="BP94" s="117">
        <f t="shared" si="179"/>
        <v>0</v>
      </c>
      <c r="BQ94" s="117">
        <f t="shared" si="179"/>
        <v>0</v>
      </c>
      <c r="BR94" s="117">
        <f t="shared" si="179"/>
        <v>0</v>
      </c>
      <c r="BS94" s="117">
        <f t="shared" si="179"/>
        <v>0</v>
      </c>
    </row>
    <row r="95" spans="1:71" ht="19.5" thickBot="1" x14ac:dyDescent="0.35">
      <c r="A95" s="31"/>
      <c r="B95" s="31"/>
      <c r="F95" s="9"/>
      <c r="G95" s="9"/>
    </row>
    <row r="96" spans="1:71" ht="18" thickBot="1" x14ac:dyDescent="0.35">
      <c r="H96" s="35"/>
      <c r="I96" s="36"/>
    </row>
    <row r="97" spans="4:10" ht="18" thickBot="1" x14ac:dyDescent="0.35">
      <c r="H97"/>
      <c r="I97" s="35"/>
      <c r="J97" s="37"/>
    </row>
    <row r="98" spans="4:10" x14ac:dyDescent="0.3">
      <c r="H98"/>
    </row>
    <row r="99" spans="4:10" x14ac:dyDescent="0.3">
      <c r="H99"/>
    </row>
    <row r="100" spans="4:10" x14ac:dyDescent="0.3">
      <c r="H100"/>
    </row>
    <row r="101" spans="4:10" x14ac:dyDescent="0.3">
      <c r="H101"/>
    </row>
    <row r="102" spans="4:10" x14ac:dyDescent="0.3">
      <c r="H102"/>
    </row>
    <row r="103" spans="4:10" x14ac:dyDescent="0.3">
      <c r="H103"/>
    </row>
    <row r="104" spans="4:10" x14ac:dyDescent="0.3">
      <c r="D104" s="1"/>
      <c r="E104" s="1"/>
      <c r="F104" s="1"/>
      <c r="G104" s="1"/>
      <c r="H104"/>
    </row>
    <row r="105" spans="4:10" x14ac:dyDescent="0.3">
      <c r="D105" s="1"/>
      <c r="E105" s="1"/>
      <c r="F105" s="1"/>
      <c r="G105" s="1"/>
      <c r="H105"/>
    </row>
    <row r="106" spans="4:10" x14ac:dyDescent="0.3">
      <c r="D106" s="1"/>
      <c r="E106" s="1"/>
      <c r="F106" s="1"/>
      <c r="G106" s="1"/>
      <c r="H106"/>
    </row>
    <row r="107" spans="4:10" x14ac:dyDescent="0.3">
      <c r="D107" s="1"/>
      <c r="E107" s="1"/>
      <c r="F107" s="1"/>
      <c r="G107" s="1"/>
      <c r="H107"/>
    </row>
    <row r="108" spans="4:10" x14ac:dyDescent="0.3">
      <c r="D108" s="1"/>
      <c r="E108" s="1"/>
      <c r="F108" s="1"/>
      <c r="G108" s="1"/>
      <c r="H108"/>
    </row>
    <row r="109" spans="4:10" x14ac:dyDescent="0.3">
      <c r="D109" s="1"/>
      <c r="E109" s="1"/>
      <c r="F109" s="1"/>
      <c r="G109" s="1"/>
      <c r="H109"/>
    </row>
    <row r="110" spans="4:10" x14ac:dyDescent="0.3">
      <c r="D110" s="1"/>
      <c r="E110" s="1"/>
      <c r="F110" s="1"/>
      <c r="G110" s="1"/>
      <c r="H110"/>
    </row>
    <row r="111" spans="4:10" x14ac:dyDescent="0.3">
      <c r="D111" s="1"/>
      <c r="E111" s="1"/>
      <c r="F111" s="1"/>
      <c r="G111" s="1"/>
      <c r="H111"/>
    </row>
    <row r="112" spans="4:10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</sheetData>
  <sheetProtection selectLockedCells="1"/>
  <protectedRanges>
    <protectedRange password="DB25" sqref="C36:G36" name="filter"/>
  </protectedRanges>
  <dataConsolidate/>
  <mergeCells count="28">
    <mergeCell ref="D68:E68"/>
    <mergeCell ref="D53:E53"/>
    <mergeCell ref="D55:E55"/>
    <mergeCell ref="D61:E61"/>
    <mergeCell ref="D59:E59"/>
    <mergeCell ref="D56:E56"/>
    <mergeCell ref="D63:E63"/>
    <mergeCell ref="D60:E60"/>
    <mergeCell ref="D65:E65"/>
    <mergeCell ref="D66:E66"/>
    <mergeCell ref="D91:E91"/>
    <mergeCell ref="D93:E93"/>
    <mergeCell ref="D69:E69"/>
    <mergeCell ref="D71:E71"/>
    <mergeCell ref="D85:E85"/>
    <mergeCell ref="D87:E87"/>
    <mergeCell ref="D89:E89"/>
    <mergeCell ref="D75:E75"/>
    <mergeCell ref="K34:AN34"/>
    <mergeCell ref="D52:E52"/>
    <mergeCell ref="S35:Y35"/>
    <mergeCell ref="D48:E48"/>
    <mergeCell ref="D50:E50"/>
    <mergeCell ref="D40:E40"/>
    <mergeCell ref="D41:E41"/>
    <mergeCell ref="L35:R35"/>
    <mergeCell ref="AG35:AM35"/>
    <mergeCell ref="Z35:AF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O80 AO82 AO67 AO84 AD76 AO64 AO92 AO47 AO88 AO86 AO69:AO72 AO37:AO42 AO49 AO62 AO44 AK76 AO51:AO55 AO57:AO58">
      <formula1>$C$14:$C$16</formula1>
    </dataValidation>
    <dataValidation type="list" allowBlank="1" showDropDown="1" showInputMessage="1" showErrorMessage="1" sqref="AO56">
      <formula1>$C$17</formula1>
    </dataValidation>
    <dataValidation type="list" allowBlank="1" showDropDown="1" showInputMessage="1" showErrorMessage="1" sqref="K37:AN93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57 G38:G55 G58:G92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134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196" t="s">
        <v>6</v>
      </c>
      <c r="B1" s="196" t="s">
        <v>7</v>
      </c>
    </row>
    <row r="2" spans="1:2" x14ac:dyDescent="0.25">
      <c r="A2" s="196"/>
      <c r="B2" s="196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2019-08-28T08:30:30Z</dcterms:modified>
</cp:coreProperties>
</file>